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016"/>
  </bookViews>
  <sheets>
    <sheet name="综合" sheetId="1" r:id="rId1"/>
  </sheets>
  <definedNames>
    <definedName name="_xlnm.Print_Area" localSheetId="0">综合!$A$1:$V$26</definedName>
    <definedName name="_xlnm.Print_Titles" localSheetId="0">综合!$2:$5</definedName>
  </definedNames>
  <calcPr calcId="124519" fullCalcOnLoad="1"/>
</workbook>
</file>

<file path=xl/calcChain.xml><?xml version="1.0" encoding="utf-8"?>
<calcChain xmlns="http://schemas.openxmlformats.org/spreadsheetml/2006/main">
  <c r="S18" i="1"/>
  <c r="S5"/>
  <c r="S15"/>
  <c r="S11"/>
  <c r="S10"/>
  <c r="Q5"/>
  <c r="N5"/>
  <c r="P5"/>
  <c r="G5"/>
  <c r="H5"/>
  <c r="I5"/>
  <c r="J5"/>
  <c r="K5"/>
  <c r="L5"/>
  <c r="O5"/>
  <c r="F5"/>
  <c r="T18"/>
  <c r="H26"/>
  <c r="M18"/>
  <c r="M5"/>
  <c r="T13"/>
  <c r="T6"/>
  <c r="T9"/>
  <c r="T5"/>
</calcChain>
</file>

<file path=xl/sharedStrings.xml><?xml version="1.0" encoding="utf-8"?>
<sst xmlns="http://schemas.openxmlformats.org/spreadsheetml/2006/main" count="119" uniqueCount="105">
  <si>
    <t>序号</t>
    <phoneticPr fontId="2" type="noConversion"/>
  </si>
  <si>
    <t>项目编号</t>
    <phoneticPr fontId="2" type="noConversion"/>
  </si>
  <si>
    <t>项目名称</t>
    <phoneticPr fontId="2" type="noConversion"/>
  </si>
  <si>
    <t>项目绩效目标</t>
  </si>
  <si>
    <t>项目建设责任单位</t>
  </si>
  <si>
    <t>备注</t>
  </si>
  <si>
    <t>2022年</t>
  </si>
  <si>
    <t>2023年</t>
  </si>
  <si>
    <t>2024年</t>
  </si>
  <si>
    <t>区级配套资金</t>
    <phoneticPr fontId="3" type="noConversion"/>
  </si>
  <si>
    <t>1-1-FL-01</t>
  </si>
  <si>
    <t>区水利局</t>
  </si>
  <si>
    <t>1-2-FL-02</t>
  </si>
  <si>
    <t>8-1-FL-13</t>
  </si>
  <si>
    <t>1-3-FL-03</t>
  </si>
  <si>
    <t>区农业农村委</t>
    <phoneticPr fontId="2" type="noConversion"/>
  </si>
  <si>
    <t>1-3-FL-04</t>
  </si>
  <si>
    <t>8-5-FL-19</t>
  </si>
  <si>
    <t>8-5-FL-18</t>
  </si>
  <si>
    <t>1-6-FL-12</t>
  </si>
  <si>
    <t>区林业局</t>
    <phoneticPr fontId="2" type="noConversion"/>
  </si>
  <si>
    <t>8-2-FL-15</t>
  </si>
  <si>
    <t>8-1-FL-14</t>
  </si>
  <si>
    <t>1-5-FL-10</t>
  </si>
  <si>
    <t>慧谷湖指挥部</t>
    <phoneticPr fontId="2" type="noConversion"/>
  </si>
  <si>
    <t>1-5-FL-11</t>
  </si>
  <si>
    <t>高新区管委会</t>
  </si>
  <si>
    <t>统筹市级资金</t>
    <phoneticPr fontId="3" type="noConversion"/>
  </si>
  <si>
    <t>年度投资计划（万元）</t>
    <phoneticPr fontId="1" type="noConversion"/>
  </si>
  <si>
    <t>8-3-FL-16</t>
    <phoneticPr fontId="3" type="noConversion"/>
  </si>
  <si>
    <t>1-4-FL-07</t>
    <phoneticPr fontId="3" type="noConversion"/>
  </si>
  <si>
    <t>1-4-FL-08</t>
    <phoneticPr fontId="3" type="noConversion"/>
  </si>
  <si>
    <t>1-4-FL-09</t>
    <phoneticPr fontId="3" type="noConversion"/>
  </si>
  <si>
    <t>1-3-FL-05</t>
  </si>
  <si>
    <t>涪陵区江北街道邓家村全域土地综合整治</t>
    <phoneticPr fontId="3" type="noConversion"/>
  </si>
  <si>
    <t>1-3-FL-06</t>
    <phoneticPr fontId="3" type="noConversion"/>
  </si>
  <si>
    <t>涪陵区江北街道大渡村全域土地综合整治</t>
    <phoneticPr fontId="3" type="noConversion"/>
  </si>
  <si>
    <t>8-6-FL-20</t>
    <phoneticPr fontId="3" type="noConversion"/>
  </si>
  <si>
    <t>8-6-FL-21</t>
    <phoneticPr fontId="3" type="noConversion"/>
  </si>
  <si>
    <t>8-4-FL-17</t>
    <phoneticPr fontId="3" type="noConversion"/>
  </si>
  <si>
    <t>开展二三级污水管网建设45公里，减少水质污染</t>
    <phoneticPr fontId="1" type="noConversion"/>
  </si>
  <si>
    <t>涪陵区泽广移民资产经营管理有限公司具体实施</t>
    <phoneticPr fontId="1" type="noConversion"/>
  </si>
  <si>
    <t>2022年已下达中央奖补资金预算
(万元）</t>
    <phoneticPr fontId="2" type="noConversion"/>
  </si>
  <si>
    <t>自筹资金</t>
    <phoneticPr fontId="3" type="noConversion"/>
  </si>
  <si>
    <t>2023年已下达中央奖补资金预算
(万元）</t>
    <phoneticPr fontId="1" type="noConversion"/>
  </si>
  <si>
    <t>累计已执行支付中央奖补资金
(万元）</t>
    <phoneticPr fontId="1" type="noConversion"/>
  </si>
  <si>
    <t>预计资金来源（万元）</t>
    <phoneticPr fontId="3" type="noConversion"/>
  </si>
  <si>
    <t>区规划和自然资源局</t>
    <phoneticPr fontId="1" type="noConversion"/>
  </si>
  <si>
    <t>项目基本完工，预计结余800万元，其中747万元调整到坪西岛项目</t>
    <phoneticPr fontId="1" type="noConversion"/>
  </si>
  <si>
    <t>2022年和2023年已下达中央奖补资金预算
（万元）</t>
    <phoneticPr fontId="2" type="noConversion"/>
  </si>
  <si>
    <t>调整以往年度资金预算
（万元）</t>
    <phoneticPr fontId="1" type="noConversion"/>
  </si>
  <si>
    <t>本次下达中央奖补资金预算（2024年）预算
（万元）</t>
    <phoneticPr fontId="2" type="noConversion"/>
  </si>
  <si>
    <t>总投资
（万元）</t>
    <phoneticPr fontId="2" type="noConversion"/>
  </si>
  <si>
    <t>重庆三峡库区腹心地带（涪陵段）山水林田湖草沙一体化保护和修复工程项目
调整以往年度资金预算和2024年度中央奖补资金分配预算表</t>
    <phoneticPr fontId="2" type="noConversion"/>
  </si>
  <si>
    <r>
      <rPr>
        <sz val="11"/>
        <color indexed="8"/>
        <rFont val="方正黑体_GBK"/>
        <family val="4"/>
        <charset val="134"/>
      </rPr>
      <t>预计中央财政补助资金</t>
    </r>
    <phoneticPr fontId="3" type="noConversion"/>
  </si>
  <si>
    <r>
      <rPr>
        <b/>
        <sz val="11"/>
        <color indexed="8"/>
        <rFont val="方正仿宋_GBK"/>
        <family val="4"/>
        <charset val="134"/>
      </rPr>
      <t>合计</t>
    </r>
    <phoneticPr fontId="2" type="noConversion"/>
  </si>
  <si>
    <r>
      <rPr>
        <sz val="11"/>
        <color indexed="8"/>
        <rFont val="方正仿宋_GBK"/>
        <family val="4"/>
        <charset val="134"/>
      </rPr>
      <t>涪陵区坪西岛山水林田湖草保护修复</t>
    </r>
  </si>
  <si>
    <r>
      <rPr>
        <sz val="11"/>
        <color indexed="8"/>
        <rFont val="方正仿宋_GBK"/>
        <family val="4"/>
        <charset val="134"/>
      </rPr>
      <t>完成岸线生态修复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公里，鸟类生境修复</t>
    </r>
    <r>
      <rPr>
        <sz val="11"/>
        <color indexed="8"/>
        <rFont val="Times New Roman"/>
        <family val="1"/>
      </rPr>
      <t>500</t>
    </r>
    <r>
      <rPr>
        <sz val="11"/>
        <color indexed="8"/>
        <rFont val="方正仿宋_GBK"/>
        <family val="4"/>
        <charset val="134"/>
      </rPr>
      <t>公顷，湿地生态修复</t>
    </r>
    <r>
      <rPr>
        <sz val="11"/>
        <color indexed="8"/>
        <rFont val="Times New Roman"/>
        <family val="1"/>
      </rPr>
      <t>80</t>
    </r>
    <r>
      <rPr>
        <sz val="11"/>
        <color indexed="8"/>
        <rFont val="方正仿宋_GBK"/>
        <family val="4"/>
        <charset val="134"/>
      </rPr>
      <t>亩，植被恢复</t>
    </r>
    <r>
      <rPr>
        <sz val="11"/>
        <color indexed="8"/>
        <rFont val="Times New Roman"/>
        <family val="1"/>
      </rPr>
      <t>350</t>
    </r>
    <r>
      <rPr>
        <sz val="11"/>
        <color indexed="8"/>
        <rFont val="方正仿宋_GBK"/>
        <family val="4"/>
        <charset val="134"/>
      </rPr>
      <t>亩，恢复江心岛屿生态服务功能</t>
    </r>
  </si>
  <si>
    <r>
      <rPr>
        <sz val="11"/>
        <color indexed="8"/>
        <rFont val="方正仿宋_GBK"/>
        <family val="4"/>
        <charset val="134"/>
      </rPr>
      <t>长江涪陵区龙桥街道段岸线综合治理</t>
    </r>
  </si>
  <si>
    <r>
      <rPr>
        <sz val="11"/>
        <color indexed="8"/>
        <rFont val="方正仿宋_GBK"/>
        <family val="4"/>
        <charset val="134"/>
      </rPr>
      <t>完成岸线综合治理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公里，恢复受损岸线生态功能</t>
    </r>
  </si>
  <si>
    <r>
      <rPr>
        <sz val="11"/>
        <color indexed="8"/>
        <rFont val="方正仿宋_GBK"/>
        <family val="4"/>
        <charset val="134"/>
      </rPr>
      <t>涪陵区小田溪沿线水土流失综合治理</t>
    </r>
  </si>
  <si>
    <r>
      <rPr>
        <sz val="11"/>
        <color indexed="8"/>
        <rFont val="方正仿宋_GBK"/>
        <family val="4"/>
        <charset val="134"/>
      </rPr>
      <t>水土流失综合治理</t>
    </r>
    <r>
      <rPr>
        <sz val="11"/>
        <color indexed="8"/>
        <rFont val="Times New Roman"/>
        <family val="1"/>
      </rPr>
      <t>14</t>
    </r>
    <r>
      <rPr>
        <sz val="11"/>
        <color indexed="8"/>
        <rFont val="方正仿宋_GBK"/>
        <family val="4"/>
        <charset val="134"/>
      </rPr>
      <t>平方公里，植树造林</t>
    </r>
    <r>
      <rPr>
        <sz val="11"/>
        <color indexed="8"/>
        <rFont val="Times New Roman"/>
        <family val="1"/>
      </rPr>
      <t>0.02</t>
    </r>
    <r>
      <rPr>
        <sz val="11"/>
        <color indexed="8"/>
        <rFont val="方正仿宋_GBK"/>
        <family val="4"/>
        <charset val="134"/>
      </rPr>
      <t>万亩，增强水土保持与水源涵养能力</t>
    </r>
  </si>
  <si>
    <r>
      <rPr>
        <sz val="11"/>
        <color indexed="8"/>
        <rFont val="方正仿宋_GBK"/>
        <family val="4"/>
        <charset val="134"/>
      </rPr>
      <t>涪陵区百胜等</t>
    </r>
    <r>
      <rPr>
        <sz val="11"/>
        <color indexed="8"/>
        <rFont val="Times New Roman"/>
        <family val="1"/>
      </rPr>
      <t>12</t>
    </r>
    <r>
      <rPr>
        <sz val="11"/>
        <color indexed="8"/>
        <rFont val="方正仿宋_GBK"/>
        <family val="4"/>
        <charset val="134"/>
      </rPr>
      <t>个乡镇农业面源污染治理</t>
    </r>
  </si>
  <si>
    <r>
      <rPr>
        <sz val="11"/>
        <color indexed="8"/>
        <rFont val="方正仿宋_GBK"/>
        <family val="4"/>
        <charset val="134"/>
      </rPr>
      <t>农药包装废弃物回收处理</t>
    </r>
    <r>
      <rPr>
        <sz val="11"/>
        <color indexed="8"/>
        <rFont val="Times New Roman"/>
        <family val="1"/>
      </rPr>
      <t>800</t>
    </r>
    <r>
      <rPr>
        <sz val="11"/>
        <color indexed="8"/>
        <rFont val="方正仿宋_GBK"/>
        <family val="4"/>
        <charset val="134"/>
      </rPr>
      <t>万个</t>
    </r>
  </si>
  <si>
    <r>
      <rPr>
        <sz val="11"/>
        <color indexed="8"/>
        <rFont val="方正仿宋_GBK"/>
        <family val="4"/>
        <charset val="134"/>
      </rPr>
      <t>马鞍街道等</t>
    </r>
    <r>
      <rPr>
        <sz val="11"/>
        <color indexed="8"/>
        <rFont val="Times New Roman"/>
        <family val="1"/>
      </rPr>
      <t>7</t>
    </r>
    <r>
      <rPr>
        <sz val="11"/>
        <color indexed="8"/>
        <rFont val="方正仿宋_GBK"/>
        <family val="4"/>
        <charset val="134"/>
      </rPr>
      <t>个乡镇农用地质量保护与提升</t>
    </r>
  </si>
  <si>
    <r>
      <rPr>
        <sz val="11"/>
        <color indexed="8"/>
        <rFont val="方正仿宋_GBK"/>
        <family val="4"/>
        <charset val="134"/>
      </rPr>
      <t>完成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方正仿宋_GBK"/>
        <family val="4"/>
        <charset val="134"/>
      </rPr>
      <t>万亩秸秆还田，提高土地综合利用效率</t>
    </r>
  </si>
  <si>
    <r>
      <rPr>
        <sz val="11"/>
        <color indexed="8"/>
        <rFont val="方正仿宋_GBK"/>
        <family val="4"/>
        <charset val="134"/>
      </rPr>
      <t>白涛街道等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个镇街农用地质量保护与提升</t>
    </r>
  </si>
  <si>
    <r>
      <rPr>
        <sz val="11"/>
        <color indexed="8"/>
        <rFont val="方正仿宋_GBK"/>
        <family val="4"/>
        <charset val="134"/>
      </rPr>
      <t>完成</t>
    </r>
    <r>
      <rPr>
        <sz val="11"/>
        <color indexed="8"/>
        <rFont val="Times New Roman"/>
        <family val="1"/>
      </rPr>
      <t>0.35</t>
    </r>
    <r>
      <rPr>
        <sz val="11"/>
        <color indexed="8"/>
        <rFont val="方正仿宋_GBK"/>
        <family val="4"/>
        <charset val="134"/>
      </rPr>
      <t>万亩秸秆还田，提高土地综合利用效率</t>
    </r>
  </si>
  <si>
    <r>
      <rPr>
        <sz val="11"/>
        <color indexed="8"/>
        <rFont val="方正仿宋_GBK"/>
        <family val="4"/>
        <charset val="134"/>
      </rPr>
      <t>涪陵区白涛街道等</t>
    </r>
    <r>
      <rPr>
        <sz val="11"/>
        <color indexed="8"/>
        <rFont val="Times New Roman"/>
        <family val="1"/>
      </rPr>
      <t>13</t>
    </r>
    <r>
      <rPr>
        <sz val="11"/>
        <color indexed="8"/>
        <rFont val="方正仿宋_GBK"/>
        <family val="4"/>
        <charset val="134"/>
      </rPr>
      <t>个镇街农业面源污染治理</t>
    </r>
  </si>
  <si>
    <r>
      <rPr>
        <sz val="11"/>
        <color indexed="8"/>
        <rFont val="方正仿宋_GBK"/>
        <family val="4"/>
        <charset val="134"/>
      </rPr>
      <t>农药包装废弃物回收处理</t>
    </r>
    <r>
      <rPr>
        <sz val="11"/>
        <color indexed="8"/>
        <rFont val="Times New Roman"/>
        <family val="1"/>
      </rPr>
      <t>700</t>
    </r>
    <r>
      <rPr>
        <sz val="11"/>
        <color indexed="8"/>
        <rFont val="方正仿宋_GBK"/>
        <family val="4"/>
        <charset val="134"/>
      </rPr>
      <t>万个</t>
    </r>
  </si>
  <si>
    <r>
      <rPr>
        <sz val="11"/>
        <color indexed="8"/>
        <rFont val="方正仿宋_GBK"/>
        <family val="4"/>
        <charset val="134"/>
      </rPr>
      <t>涪陵区百胜镇等</t>
    </r>
    <r>
      <rPr>
        <sz val="11"/>
        <color indexed="8"/>
        <rFont val="Times New Roman"/>
        <family val="1"/>
      </rPr>
      <t>13</t>
    </r>
    <r>
      <rPr>
        <sz val="11"/>
        <color indexed="8"/>
        <rFont val="方正仿宋_GBK"/>
        <family val="4"/>
        <charset val="134"/>
      </rPr>
      <t>个镇街和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方正仿宋_GBK"/>
        <family val="4"/>
        <charset val="134"/>
      </rPr>
      <t>个国有林场森林病虫害防治</t>
    </r>
  </si>
  <si>
    <r>
      <rPr>
        <sz val="11"/>
        <color indexed="8"/>
        <rFont val="方正仿宋_GBK"/>
        <family val="4"/>
        <charset val="134"/>
      </rPr>
      <t>松材线虫病防治</t>
    </r>
    <r>
      <rPr>
        <sz val="11"/>
        <color indexed="8"/>
        <rFont val="Times New Roman"/>
        <family val="1"/>
      </rPr>
      <t>24.35</t>
    </r>
    <r>
      <rPr>
        <sz val="11"/>
        <color indexed="8"/>
        <rFont val="方正仿宋_GBK"/>
        <family val="4"/>
        <charset val="134"/>
      </rPr>
      <t>万亩，减缓林业病虫害影响，提升森林质量</t>
    </r>
  </si>
  <si>
    <r>
      <rPr>
        <sz val="11"/>
        <color indexed="8"/>
        <rFont val="方正仿宋_GBK"/>
        <family val="4"/>
        <charset val="134"/>
      </rPr>
      <t>涪陵区白涛街道等</t>
    </r>
    <r>
      <rPr>
        <sz val="11"/>
        <color indexed="8"/>
        <rFont val="Times New Roman"/>
        <family val="1"/>
      </rPr>
      <t>13</t>
    </r>
    <r>
      <rPr>
        <sz val="11"/>
        <color indexed="8"/>
        <rFont val="方正仿宋_GBK"/>
        <family val="4"/>
        <charset val="134"/>
      </rPr>
      <t>个镇街森林病虫害防治</t>
    </r>
  </si>
  <si>
    <r>
      <rPr>
        <sz val="11"/>
        <color indexed="8"/>
        <rFont val="方正仿宋_GBK"/>
        <family val="4"/>
        <charset val="134"/>
      </rPr>
      <t>松材线虫病防治</t>
    </r>
    <r>
      <rPr>
        <sz val="11"/>
        <color indexed="8"/>
        <rFont val="Times New Roman"/>
        <family val="1"/>
      </rPr>
      <t>64.04</t>
    </r>
    <r>
      <rPr>
        <sz val="11"/>
        <color indexed="8"/>
        <rFont val="方正仿宋_GBK"/>
        <family val="4"/>
        <charset val="134"/>
      </rPr>
      <t>万亩，森林抚育</t>
    </r>
    <r>
      <rPr>
        <sz val="11"/>
        <color indexed="8"/>
        <rFont val="Times New Roman"/>
        <family val="1"/>
      </rPr>
      <t>11.43</t>
    </r>
    <r>
      <rPr>
        <sz val="11"/>
        <color indexed="8"/>
        <rFont val="方正仿宋_GBK"/>
        <family val="4"/>
        <charset val="134"/>
      </rPr>
      <t>万亩，提高森林抵御病虫害能力</t>
    </r>
  </si>
  <si>
    <r>
      <rPr>
        <sz val="11"/>
        <color indexed="8"/>
        <rFont val="方正仿宋_GBK"/>
        <family val="4"/>
        <charset val="134"/>
      </rPr>
      <t>涪陵区白涛街道等</t>
    </r>
    <r>
      <rPr>
        <sz val="11"/>
        <color indexed="8"/>
        <rFont val="Times New Roman"/>
        <family val="1"/>
      </rPr>
      <t>10</t>
    </r>
    <r>
      <rPr>
        <sz val="11"/>
        <color indexed="8"/>
        <rFont val="方正仿宋_GBK"/>
        <family val="4"/>
        <charset val="134"/>
      </rPr>
      <t>个镇街石漠化综合治理</t>
    </r>
  </si>
  <si>
    <r>
      <rPr>
        <sz val="11"/>
        <color indexed="8"/>
        <rFont val="方正仿宋_GBK"/>
        <family val="4"/>
        <charset val="134"/>
      </rPr>
      <t>石漠化综合治理</t>
    </r>
    <r>
      <rPr>
        <sz val="11"/>
        <color indexed="8"/>
        <rFont val="Times New Roman"/>
        <family val="1"/>
      </rPr>
      <t>10</t>
    </r>
    <r>
      <rPr>
        <sz val="11"/>
        <color indexed="8"/>
        <rFont val="方正仿宋_GBK"/>
        <family val="4"/>
        <charset val="134"/>
      </rPr>
      <t>平方公里，实施人工新（改）造林</t>
    </r>
    <r>
      <rPr>
        <sz val="11"/>
        <color indexed="8"/>
        <rFont val="Times New Roman"/>
        <family val="1"/>
      </rPr>
      <t>0.5</t>
    </r>
    <r>
      <rPr>
        <sz val="11"/>
        <color indexed="8"/>
        <rFont val="方正仿宋_GBK"/>
        <family val="4"/>
        <charset val="134"/>
      </rPr>
      <t>万亩，封山育林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万亩，增强水土保持与水源涵养能力</t>
    </r>
  </si>
  <si>
    <r>
      <rPr>
        <sz val="11"/>
        <color indexed="8"/>
        <rFont val="方正仿宋_GBK"/>
        <family val="4"/>
        <charset val="134"/>
      </rPr>
      <t>涪陵区大木山等自然保护地体系建设</t>
    </r>
  </si>
  <si>
    <r>
      <rPr>
        <sz val="11"/>
        <color indexed="8"/>
        <rFont val="方正仿宋_GBK"/>
        <family val="4"/>
        <charset val="134"/>
      </rPr>
      <t>完成保护管控力度，守住优质生态资源本底</t>
    </r>
  </si>
  <si>
    <r>
      <rPr>
        <sz val="11"/>
        <color indexed="8"/>
        <rFont val="方正仿宋_GBK"/>
        <family val="4"/>
        <charset val="134"/>
      </rPr>
      <t>涪陵区水磨滩水环境生态修复</t>
    </r>
  </si>
  <si>
    <r>
      <rPr>
        <sz val="11"/>
        <color indexed="8"/>
        <rFont val="方正仿宋_GBK"/>
        <family val="4"/>
        <charset val="134"/>
      </rPr>
      <t>岸线生态修复约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方正仿宋_GBK"/>
        <family val="4"/>
        <charset val="134"/>
      </rPr>
      <t>公里，人工湿地修复约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方正仿宋_GBK"/>
        <family val="4"/>
        <charset val="134"/>
      </rPr>
      <t>万平方米，新建雨污水管网约</t>
    </r>
    <r>
      <rPr>
        <sz val="11"/>
        <color indexed="8"/>
        <rFont val="Times New Roman"/>
        <family val="1"/>
      </rPr>
      <t>13</t>
    </r>
    <r>
      <rPr>
        <sz val="11"/>
        <color indexed="8"/>
        <rFont val="方正仿宋_GBK"/>
        <family val="4"/>
        <charset val="134"/>
      </rPr>
      <t>公里。</t>
    </r>
  </si>
  <si>
    <r>
      <rPr>
        <sz val="11"/>
        <color indexed="8"/>
        <rFont val="方正仿宋_GBK"/>
        <family val="4"/>
        <charset val="134"/>
      </rPr>
      <t>涪陵区涞滩河水环境生态修复</t>
    </r>
  </si>
  <si>
    <r>
      <rPr>
        <sz val="11"/>
        <color indexed="8"/>
        <rFont val="方正仿宋_GBK"/>
        <family val="4"/>
        <charset val="134"/>
      </rPr>
      <t>完成涞滩河岸线生态修复约</t>
    </r>
    <r>
      <rPr>
        <sz val="11"/>
        <color indexed="8"/>
        <rFont val="Times New Roman"/>
        <family val="1"/>
      </rPr>
      <t>8.9</t>
    </r>
    <r>
      <rPr>
        <sz val="11"/>
        <color indexed="8"/>
        <rFont val="方正仿宋_GBK"/>
        <family val="4"/>
        <charset val="134"/>
      </rPr>
      <t>公里，建设约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方正仿宋_GBK"/>
        <family val="4"/>
        <charset val="134"/>
      </rPr>
      <t>公里慢行体系，完成约</t>
    </r>
    <r>
      <rPr>
        <sz val="11"/>
        <color indexed="8"/>
        <rFont val="Times New Roman"/>
        <family val="1"/>
      </rPr>
      <t>387</t>
    </r>
    <r>
      <rPr>
        <sz val="11"/>
        <color indexed="8"/>
        <rFont val="方正仿宋_GBK"/>
        <family val="4"/>
        <charset val="134"/>
      </rPr>
      <t>公顷的水土保持、生态修复，恢复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方正仿宋_GBK"/>
        <family val="4"/>
        <charset val="134"/>
      </rPr>
      <t>一城六寨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方正仿宋_GBK"/>
        <family val="4"/>
        <charset val="134"/>
      </rPr>
      <t>文化设施。</t>
    </r>
  </si>
  <si>
    <r>
      <rPr>
        <sz val="11"/>
        <color indexed="8"/>
        <rFont val="方正仿宋_GBK"/>
        <family val="4"/>
        <charset val="134"/>
      </rPr>
      <t>涪陵区江北街道刘家湾危岩治理</t>
    </r>
    <phoneticPr fontId="3" type="noConversion"/>
  </si>
  <si>
    <r>
      <rPr>
        <sz val="11"/>
        <color indexed="8"/>
        <rFont val="方正仿宋_GBK"/>
        <family val="4"/>
        <charset val="134"/>
      </rPr>
      <t>危岩治理</t>
    </r>
    <r>
      <rPr>
        <sz val="11"/>
        <color indexed="8"/>
        <rFont val="Times New Roman"/>
        <family val="1"/>
      </rPr>
      <t>0.35</t>
    </r>
    <r>
      <rPr>
        <sz val="11"/>
        <color indexed="8"/>
        <rFont val="方正仿宋_GBK"/>
        <family val="4"/>
        <charset val="134"/>
      </rPr>
      <t>万立方、面积</t>
    </r>
    <r>
      <rPr>
        <sz val="11"/>
        <color indexed="8"/>
        <rFont val="Times New Roman"/>
        <family val="1"/>
      </rPr>
      <t>3.35</t>
    </r>
    <r>
      <rPr>
        <sz val="11"/>
        <color indexed="8"/>
        <rFont val="方正仿宋_GBK"/>
        <family val="4"/>
        <charset val="134"/>
      </rPr>
      <t>公顷，保障居民人生安全</t>
    </r>
    <phoneticPr fontId="3" type="noConversion"/>
  </si>
  <si>
    <r>
      <rPr>
        <sz val="11"/>
        <color indexed="8"/>
        <rFont val="方正仿宋_GBK"/>
        <family val="4"/>
        <charset val="134"/>
      </rPr>
      <t>涪陵区江北街道飞水岩危岩治理</t>
    </r>
    <phoneticPr fontId="3" type="noConversion"/>
  </si>
  <si>
    <r>
      <rPr>
        <sz val="11"/>
        <color indexed="8"/>
        <rFont val="方正仿宋_GBK"/>
        <family val="4"/>
        <charset val="134"/>
      </rPr>
      <t>危岩治理</t>
    </r>
    <r>
      <rPr>
        <sz val="11"/>
        <color indexed="8"/>
        <rFont val="Times New Roman"/>
        <family val="1"/>
      </rPr>
      <t>1.40</t>
    </r>
    <r>
      <rPr>
        <sz val="11"/>
        <color indexed="8"/>
        <rFont val="方正仿宋_GBK"/>
        <family val="4"/>
        <charset val="134"/>
      </rPr>
      <t>万立方、面积</t>
    </r>
    <r>
      <rPr>
        <sz val="11"/>
        <color indexed="8"/>
        <rFont val="Times New Roman"/>
        <family val="1"/>
      </rPr>
      <t>4.5</t>
    </r>
    <r>
      <rPr>
        <sz val="11"/>
        <color indexed="8"/>
        <rFont val="方正仿宋_GBK"/>
        <family val="4"/>
        <charset val="134"/>
      </rPr>
      <t>公顷，保障居民人生安全</t>
    </r>
    <phoneticPr fontId="3" type="noConversion"/>
  </si>
  <si>
    <r>
      <rPr>
        <sz val="11"/>
        <color indexed="8"/>
        <rFont val="方正仿宋_GBK"/>
        <family val="4"/>
        <charset val="134"/>
      </rPr>
      <t>涪陵区崇义街道不稳定斜坡治理</t>
    </r>
    <phoneticPr fontId="3" type="noConversion"/>
  </si>
  <si>
    <r>
      <rPr>
        <sz val="11"/>
        <color indexed="8"/>
        <rFont val="方正仿宋_GBK"/>
        <family val="4"/>
        <charset val="134"/>
      </rPr>
      <t>完成不稳定斜坡治理</t>
    </r>
    <r>
      <rPr>
        <sz val="11"/>
        <color indexed="8"/>
        <rFont val="Times New Roman"/>
        <family val="1"/>
      </rPr>
      <t>4.34</t>
    </r>
    <r>
      <rPr>
        <sz val="11"/>
        <color indexed="8"/>
        <rFont val="方正仿宋_GBK"/>
        <family val="4"/>
        <charset val="134"/>
      </rPr>
      <t>万立方、面积</t>
    </r>
    <r>
      <rPr>
        <sz val="11"/>
        <color indexed="8"/>
        <rFont val="Times New Roman"/>
        <family val="1"/>
      </rPr>
      <t>0.7</t>
    </r>
    <r>
      <rPr>
        <sz val="11"/>
        <color indexed="8"/>
        <rFont val="方正仿宋_GBK"/>
        <family val="4"/>
        <charset val="134"/>
      </rPr>
      <t>公顷，消除地质灾害隐患</t>
    </r>
  </si>
  <si>
    <r>
      <rPr>
        <sz val="11"/>
        <color indexed="8"/>
        <rFont val="方正仿宋_GBK"/>
        <family val="4"/>
        <charset val="134"/>
      </rPr>
      <t>完成土地综合整治</t>
    </r>
    <r>
      <rPr>
        <sz val="11"/>
        <color indexed="8"/>
        <rFont val="Times New Roman"/>
        <family val="1"/>
      </rPr>
      <t>230</t>
    </r>
    <r>
      <rPr>
        <sz val="11"/>
        <color indexed="8"/>
        <rFont val="方正仿宋_GBK"/>
        <family val="4"/>
        <charset val="134"/>
      </rPr>
      <t>公顷，提高耕地质量、数量，优化生产、生活、生态空间，提升土地综合价值</t>
    </r>
    <phoneticPr fontId="3" type="noConversion"/>
  </si>
  <si>
    <r>
      <rPr>
        <sz val="11"/>
        <color indexed="8"/>
        <rFont val="方正仿宋_GBK"/>
        <family val="4"/>
        <charset val="134"/>
      </rPr>
      <t>完成土地综合整治</t>
    </r>
    <r>
      <rPr>
        <sz val="11"/>
        <color indexed="8"/>
        <rFont val="Times New Roman"/>
        <family val="1"/>
      </rPr>
      <t>270</t>
    </r>
    <r>
      <rPr>
        <sz val="11"/>
        <color indexed="8"/>
        <rFont val="方正仿宋_GBK"/>
        <family val="4"/>
        <charset val="134"/>
      </rPr>
      <t>公顷，提高耕地质量、数量，优化生产、生活、生态空间，提升土地综合价值</t>
    </r>
    <phoneticPr fontId="3" type="noConversion"/>
  </si>
  <si>
    <r>
      <rPr>
        <sz val="11"/>
        <color indexed="8"/>
        <rFont val="方正仿宋_GBK"/>
        <family val="4"/>
        <charset val="134"/>
      </rPr>
      <t>涪陵区青羊镇青羊村土地整治</t>
    </r>
  </si>
  <si>
    <r>
      <rPr>
        <sz val="11"/>
        <color indexed="8"/>
        <rFont val="方正仿宋_GBK"/>
        <family val="4"/>
        <charset val="134"/>
      </rPr>
      <t>完成土地整治</t>
    </r>
    <r>
      <rPr>
        <sz val="11"/>
        <color indexed="8"/>
        <rFont val="Times New Roman"/>
        <family val="1"/>
      </rPr>
      <t>425</t>
    </r>
    <r>
      <rPr>
        <sz val="11"/>
        <color indexed="8"/>
        <rFont val="方正仿宋_GBK"/>
        <family val="4"/>
        <charset val="134"/>
      </rPr>
      <t>公顷，提高耕地质量、增加耕地数量，优化生产、生活、生态空间，防止水土流失，提升土地利用价值</t>
    </r>
  </si>
  <si>
    <r>
      <rPr>
        <sz val="11"/>
        <color indexed="8"/>
        <rFont val="方正仿宋_GBK"/>
        <family val="4"/>
        <charset val="134"/>
      </rPr>
      <t>涪陵区大顺镇柏坪村土地整治</t>
    </r>
  </si>
  <si>
    <r>
      <rPr>
        <sz val="11"/>
        <color indexed="8"/>
        <rFont val="方正仿宋_GBK"/>
        <family val="4"/>
        <charset val="134"/>
      </rPr>
      <t>完成土地整治</t>
    </r>
    <r>
      <rPr>
        <sz val="11"/>
        <color indexed="8"/>
        <rFont val="Times New Roman"/>
        <family val="1"/>
      </rPr>
      <t>460</t>
    </r>
    <r>
      <rPr>
        <sz val="11"/>
        <color indexed="8"/>
        <rFont val="方正仿宋_GBK"/>
        <family val="4"/>
        <charset val="134"/>
      </rPr>
      <t>公顷，提高耕地质量、增加耕地数量，优化生产、生活、生态空间，防止水土流失，提升土地利用价值</t>
    </r>
  </si>
  <si>
    <r>
      <rPr>
        <sz val="11"/>
        <color indexed="8"/>
        <rFont val="方正仿宋_GBK"/>
        <family val="4"/>
        <charset val="134"/>
      </rPr>
      <t>涪陵区龙潭镇等</t>
    </r>
    <r>
      <rPr>
        <sz val="11"/>
        <color indexed="8"/>
        <rFont val="Times New Roman"/>
        <family val="1"/>
      </rPr>
      <t>10</t>
    </r>
    <r>
      <rPr>
        <sz val="11"/>
        <color indexed="8"/>
        <rFont val="方正仿宋_GBK"/>
        <family val="4"/>
        <charset val="134"/>
      </rPr>
      <t>个乡镇二三级污水管网建设</t>
    </r>
  </si>
  <si>
    <r>
      <rPr>
        <sz val="11"/>
        <color indexed="8"/>
        <rFont val="方正仿宋_GBK"/>
        <family val="4"/>
        <charset val="134"/>
      </rPr>
      <t>重庆市涪陵区江元实业发展有限公司</t>
    </r>
  </si>
  <si>
    <t>项目
类型</t>
    <phoneticPr fontId="1" type="noConversion"/>
  </si>
  <si>
    <t>示范
项目</t>
    <phoneticPr fontId="1" type="noConversion"/>
  </si>
  <si>
    <t>一般
项目</t>
    <phoneticPr fontId="1" type="noConversion"/>
  </si>
  <si>
    <t>重点
项目</t>
    <phoneticPr fontId="1" type="noConversion"/>
  </si>
  <si>
    <t>重点
项目</t>
    <phoneticPr fontId="1" type="noConversion"/>
  </si>
  <si>
    <t>示范
项目</t>
    <phoneticPr fontId="1" type="noConversion"/>
  </si>
  <si>
    <t>重点
项目</t>
    <phoneticPr fontId="1" type="noConversion"/>
  </si>
  <si>
    <t>一般
项目</t>
    <phoneticPr fontId="1" type="noConversion"/>
  </si>
  <si>
    <t>附件1</t>
    <phoneticPr fontId="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</si>
</sst>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等线"/>
      <charset val="134"/>
    </font>
    <font>
      <sz val="11"/>
      <color indexed="8"/>
      <name val="宋体"/>
      <charset val="134"/>
    </font>
    <font>
      <sz val="12"/>
      <color indexed="8"/>
      <name val="方正黑体_GBK"/>
      <family val="4"/>
      <charset val="134"/>
    </font>
    <font>
      <sz val="14"/>
      <color indexed="8"/>
      <name val="方正大标宋_GBK"/>
      <charset val="134"/>
    </font>
    <font>
      <sz val="11"/>
      <color indexed="8"/>
      <name val="宋体"/>
      <charset val="134"/>
    </font>
    <font>
      <sz val="16"/>
      <color indexed="8"/>
      <name val="方正小标宋_GBK"/>
      <family val="4"/>
      <charset val="134"/>
    </font>
    <font>
      <sz val="11"/>
      <color indexed="8"/>
      <name val="方正黑体_GBK"/>
      <family val="4"/>
      <charset val="134"/>
    </font>
    <font>
      <b/>
      <sz val="11"/>
      <color indexed="8"/>
      <name val="方正黑体_GBK"/>
      <family val="4"/>
      <charset val="134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方正仿宋_GBK"/>
      <family val="4"/>
      <charset val="134"/>
    </font>
    <font>
      <b/>
      <sz val="11"/>
      <color indexed="8"/>
      <name val="宋体"/>
      <charset val="134"/>
    </font>
    <font>
      <sz val="11"/>
      <color indexed="8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sz val="9"/>
      <color indexed="8"/>
      <name val="Times New Roman"/>
      <family val="1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2">
    <xf numFmtId="0" fontId="0" fillId="0" borderId="0" xfId="0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</cellXfs>
  <cellStyles count="3">
    <cellStyle name="Normal" xfId="0" builtinId="0"/>
    <cellStyle name="常规 2 2" xfId="1"/>
    <cellStyle name="常规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"/>
  <sheetViews>
    <sheetView tabSelected="1" view="pageBreakPreview" zoomScale="60" zoomScaleNormal="70" workbookViewId="0">
      <selection activeCell="A2" sqref="A2:V2"/>
    </sheetView>
  </sheetViews>
  <sheetFormatPr defaultColWidth="9" defaultRowHeight="14.4"/>
  <cols>
    <col min="1" max="1" width="5.21875" style="27" customWidth="1"/>
    <col min="2" max="2" width="9.44140625" style="27" customWidth="1"/>
    <col min="3" max="3" width="17.6640625" style="27" customWidth="1"/>
    <col min="4" max="4" width="8.33203125" style="27" customWidth="1"/>
    <col min="5" max="5" width="26.33203125" style="27" customWidth="1"/>
    <col min="6" max="6" width="9" style="27" customWidth="1"/>
    <col min="7" max="9" width="8" style="27" customWidth="1"/>
    <col min="10" max="13" width="9" style="28" hidden="1" customWidth="1"/>
    <col min="14" max="14" width="9.109375" style="28" customWidth="1"/>
    <col min="15" max="16" width="11.33203125" style="27" hidden="1" customWidth="1"/>
    <col min="17" max="17" width="11.21875" style="27" hidden="1" customWidth="1"/>
    <col min="18" max="18" width="8.6640625" style="27" customWidth="1"/>
    <col min="19" max="20" width="9" style="27"/>
    <col min="21" max="21" width="10.109375" style="27" customWidth="1"/>
    <col min="22" max="22" width="11" style="27" customWidth="1"/>
    <col min="23" max="16384" width="9" style="27"/>
  </cols>
  <sheetData>
    <row r="1" spans="1:22" s="5" customFormat="1" ht="16.5" customHeight="1">
      <c r="A1" s="39" t="s">
        <v>104</v>
      </c>
      <c r="B1" s="39"/>
      <c r="C1" s="1"/>
      <c r="D1" s="1"/>
      <c r="E1" s="2"/>
      <c r="F1" s="3"/>
      <c r="G1" s="3"/>
      <c r="H1" s="3"/>
      <c r="I1" s="3"/>
      <c r="J1" s="4"/>
      <c r="K1" s="4"/>
      <c r="L1" s="4"/>
      <c r="M1" s="4"/>
      <c r="N1" s="4"/>
    </row>
    <row r="2" spans="1:22" s="5" customFormat="1" ht="45" customHeight="1">
      <c r="A2" s="40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s="6" customFormat="1" ht="27.75" customHeight="1">
      <c r="A3" s="41" t="s">
        <v>0</v>
      </c>
      <c r="B3" s="41" t="s">
        <v>1</v>
      </c>
      <c r="C3" s="41" t="s">
        <v>2</v>
      </c>
      <c r="D3" s="37" t="s">
        <v>96</v>
      </c>
      <c r="E3" s="41" t="s">
        <v>3</v>
      </c>
      <c r="F3" s="41" t="s">
        <v>52</v>
      </c>
      <c r="G3" s="41" t="s">
        <v>28</v>
      </c>
      <c r="H3" s="41"/>
      <c r="I3" s="41"/>
      <c r="J3" s="51" t="s">
        <v>46</v>
      </c>
      <c r="K3" s="51"/>
      <c r="L3" s="51"/>
      <c r="M3" s="51"/>
      <c r="N3" s="37" t="s">
        <v>49</v>
      </c>
      <c r="O3" s="29"/>
      <c r="P3" s="29"/>
      <c r="Q3" s="37" t="s">
        <v>45</v>
      </c>
      <c r="R3" s="37" t="s">
        <v>50</v>
      </c>
      <c r="S3" s="33" t="s">
        <v>51</v>
      </c>
      <c r="T3" s="34"/>
      <c r="U3" s="41" t="s">
        <v>4</v>
      </c>
      <c r="V3" s="41" t="s">
        <v>5</v>
      </c>
    </row>
    <row r="4" spans="1:22" s="6" customFormat="1" ht="73.5" customHeight="1">
      <c r="A4" s="41"/>
      <c r="B4" s="41"/>
      <c r="C4" s="41"/>
      <c r="D4" s="38"/>
      <c r="E4" s="41"/>
      <c r="F4" s="41"/>
      <c r="G4" s="30" t="s">
        <v>6</v>
      </c>
      <c r="H4" s="30" t="s">
        <v>7</v>
      </c>
      <c r="I4" s="30" t="s">
        <v>8</v>
      </c>
      <c r="J4" s="31" t="s">
        <v>54</v>
      </c>
      <c r="K4" s="32" t="s">
        <v>27</v>
      </c>
      <c r="L4" s="32" t="s">
        <v>9</v>
      </c>
      <c r="M4" s="32" t="s">
        <v>43</v>
      </c>
      <c r="N4" s="38"/>
      <c r="O4" s="30" t="s">
        <v>42</v>
      </c>
      <c r="P4" s="30" t="s">
        <v>44</v>
      </c>
      <c r="Q4" s="38"/>
      <c r="R4" s="38"/>
      <c r="S4" s="35"/>
      <c r="T4" s="36"/>
      <c r="U4" s="41"/>
      <c r="V4" s="41"/>
    </row>
    <row r="5" spans="1:22" s="11" customFormat="1" ht="35.25" customHeight="1">
      <c r="A5" s="42" t="s">
        <v>55</v>
      </c>
      <c r="B5" s="43"/>
      <c r="C5" s="44"/>
      <c r="D5" s="7"/>
      <c r="E5" s="8"/>
      <c r="F5" s="9">
        <f>SUM(F6:F26)</f>
        <v>87510</v>
      </c>
      <c r="G5" s="9">
        <f t="shared" ref="G5:T5" si="0">SUM(G6:G26)</f>
        <v>17093</v>
      </c>
      <c r="H5" s="9">
        <f t="shared" si="0"/>
        <v>34855</v>
      </c>
      <c r="I5" s="9">
        <f t="shared" si="0"/>
        <v>35562</v>
      </c>
      <c r="J5" s="9">
        <f t="shared" si="0"/>
        <v>29590.65</v>
      </c>
      <c r="K5" s="9">
        <f t="shared" si="0"/>
        <v>3269</v>
      </c>
      <c r="L5" s="9">
        <f t="shared" si="0"/>
        <v>6324</v>
      </c>
      <c r="M5" s="9">
        <f t="shared" si="0"/>
        <v>48326.35</v>
      </c>
      <c r="N5" s="9">
        <f t="shared" si="0"/>
        <v>18638</v>
      </c>
      <c r="O5" s="9">
        <f t="shared" si="0"/>
        <v>7160</v>
      </c>
      <c r="P5" s="9">
        <f t="shared" si="0"/>
        <v>11478</v>
      </c>
      <c r="Q5" s="9">
        <f t="shared" si="0"/>
        <v>7971.84</v>
      </c>
      <c r="R5" s="9">
        <v>0</v>
      </c>
      <c r="S5" s="9">
        <f>SUM(S6:S26)</f>
        <v>6018</v>
      </c>
      <c r="T5" s="9">
        <f t="shared" si="0"/>
        <v>6018</v>
      </c>
      <c r="U5" s="10"/>
      <c r="V5" s="10"/>
    </row>
    <row r="6" spans="1:22" s="5" customFormat="1" ht="83.25" customHeight="1">
      <c r="A6" s="12">
        <v>1</v>
      </c>
      <c r="B6" s="12" t="s">
        <v>10</v>
      </c>
      <c r="C6" s="12" t="s">
        <v>56</v>
      </c>
      <c r="D6" s="13" t="s">
        <v>97</v>
      </c>
      <c r="E6" s="14" t="s">
        <v>57</v>
      </c>
      <c r="F6" s="15">
        <v>6470</v>
      </c>
      <c r="G6" s="15">
        <v>1800</v>
      </c>
      <c r="H6" s="15">
        <v>3441</v>
      </c>
      <c r="I6" s="15">
        <v>1229</v>
      </c>
      <c r="J6" s="16">
        <v>2135.1</v>
      </c>
      <c r="K6" s="16"/>
      <c r="L6" s="16"/>
      <c r="M6" s="16">
        <v>4334.8999999999996</v>
      </c>
      <c r="N6" s="16">
        <v>2000</v>
      </c>
      <c r="O6" s="12">
        <v>1000</v>
      </c>
      <c r="P6" s="12">
        <v>1000</v>
      </c>
      <c r="Q6" s="12">
        <v>421.92</v>
      </c>
      <c r="R6" s="12">
        <v>747</v>
      </c>
      <c r="S6" s="10">
        <v>553</v>
      </c>
      <c r="T6" s="48">
        <f>S6+S7+S8</f>
        <v>553</v>
      </c>
      <c r="U6" s="45" t="s">
        <v>11</v>
      </c>
      <c r="V6" s="17" t="s">
        <v>41</v>
      </c>
    </row>
    <row r="7" spans="1:22" s="5" customFormat="1" ht="54.75" customHeight="1">
      <c r="A7" s="12">
        <v>2</v>
      </c>
      <c r="B7" s="12" t="s">
        <v>12</v>
      </c>
      <c r="C7" s="12" t="s">
        <v>58</v>
      </c>
      <c r="D7" s="13" t="s">
        <v>98</v>
      </c>
      <c r="E7" s="14" t="s">
        <v>59</v>
      </c>
      <c r="F7" s="18">
        <v>7335</v>
      </c>
      <c r="G7" s="12">
        <v>500</v>
      </c>
      <c r="H7" s="12">
        <v>2000</v>
      </c>
      <c r="I7" s="12">
        <v>4835</v>
      </c>
      <c r="J7" s="16">
        <v>2420.5500000000002</v>
      </c>
      <c r="K7" s="19"/>
      <c r="L7" s="19"/>
      <c r="M7" s="16">
        <v>4914.45</v>
      </c>
      <c r="N7" s="16">
        <v>2000</v>
      </c>
      <c r="O7" s="12">
        <v>1000</v>
      </c>
      <c r="P7" s="12">
        <v>1000</v>
      </c>
      <c r="Q7" s="12">
        <v>280</v>
      </c>
      <c r="R7" s="12"/>
      <c r="S7" s="10"/>
      <c r="T7" s="49"/>
      <c r="U7" s="46"/>
      <c r="V7" s="20"/>
    </row>
    <row r="8" spans="1:22" s="5" customFormat="1" ht="104.25" customHeight="1">
      <c r="A8" s="12">
        <v>3</v>
      </c>
      <c r="B8" s="12" t="s">
        <v>13</v>
      </c>
      <c r="C8" s="12" t="s">
        <v>60</v>
      </c>
      <c r="D8" s="13" t="s">
        <v>99</v>
      </c>
      <c r="E8" s="14" t="s">
        <v>61</v>
      </c>
      <c r="F8" s="12">
        <v>1731</v>
      </c>
      <c r="G8" s="15">
        <v>600</v>
      </c>
      <c r="H8" s="15">
        <v>1131</v>
      </c>
      <c r="I8" s="15"/>
      <c r="J8" s="16">
        <v>1731</v>
      </c>
      <c r="K8" s="16"/>
      <c r="L8" s="16"/>
      <c r="M8" s="16"/>
      <c r="N8" s="16">
        <v>1731</v>
      </c>
      <c r="O8" s="12">
        <v>400</v>
      </c>
      <c r="P8" s="12">
        <v>1331</v>
      </c>
      <c r="Q8" s="12">
        <v>386.92</v>
      </c>
      <c r="R8" s="12">
        <v>-747</v>
      </c>
      <c r="S8" s="10"/>
      <c r="T8" s="50"/>
      <c r="U8" s="47"/>
      <c r="V8" s="17" t="s">
        <v>48</v>
      </c>
    </row>
    <row r="9" spans="1:22" s="5" customFormat="1" ht="50.25" customHeight="1">
      <c r="A9" s="12">
        <v>4</v>
      </c>
      <c r="B9" s="12" t="s">
        <v>14</v>
      </c>
      <c r="C9" s="12" t="s">
        <v>62</v>
      </c>
      <c r="D9" s="13" t="s">
        <v>98</v>
      </c>
      <c r="E9" s="14" t="s">
        <v>63</v>
      </c>
      <c r="F9" s="15">
        <v>800</v>
      </c>
      <c r="G9" s="12">
        <v>150</v>
      </c>
      <c r="H9" s="12">
        <v>350</v>
      </c>
      <c r="I9" s="12">
        <v>300</v>
      </c>
      <c r="J9" s="16">
        <v>780</v>
      </c>
      <c r="K9" s="19">
        <v>20</v>
      </c>
      <c r="L9" s="19"/>
      <c r="M9" s="19"/>
      <c r="N9" s="19">
        <v>470</v>
      </c>
      <c r="O9" s="12">
        <v>120</v>
      </c>
      <c r="P9" s="12">
        <v>350</v>
      </c>
      <c r="Q9" s="12">
        <v>470</v>
      </c>
      <c r="R9" s="12"/>
      <c r="S9" s="10">
        <v>100</v>
      </c>
      <c r="T9" s="48">
        <f>S9+S10+S11+S12</f>
        <v>765</v>
      </c>
      <c r="U9" s="45" t="s">
        <v>15</v>
      </c>
      <c r="V9" s="12"/>
    </row>
    <row r="10" spans="1:22" s="5" customFormat="1" ht="52.5" customHeight="1">
      <c r="A10" s="12">
        <v>5</v>
      </c>
      <c r="B10" s="12" t="s">
        <v>16</v>
      </c>
      <c r="C10" s="12" t="s">
        <v>64</v>
      </c>
      <c r="D10" s="13" t="s">
        <v>98</v>
      </c>
      <c r="E10" s="14" t="s">
        <v>65</v>
      </c>
      <c r="F10" s="15">
        <v>1200</v>
      </c>
      <c r="G10" s="15">
        <v>360</v>
      </c>
      <c r="H10" s="15">
        <v>360</v>
      </c>
      <c r="I10" s="15">
        <v>480</v>
      </c>
      <c r="J10" s="16">
        <v>900</v>
      </c>
      <c r="K10" s="16"/>
      <c r="L10" s="16"/>
      <c r="M10" s="16">
        <v>300</v>
      </c>
      <c r="N10" s="16">
        <v>540</v>
      </c>
      <c r="O10" s="12">
        <v>300</v>
      </c>
      <c r="P10" s="12">
        <v>240</v>
      </c>
      <c r="Q10" s="12">
        <v>540</v>
      </c>
      <c r="R10" s="12"/>
      <c r="S10" s="9">
        <f>J10-N10</f>
        <v>360</v>
      </c>
      <c r="T10" s="49"/>
      <c r="U10" s="46"/>
      <c r="V10" s="12"/>
    </row>
    <row r="11" spans="1:22" s="5" customFormat="1" ht="57.75" customHeight="1">
      <c r="A11" s="12">
        <v>6</v>
      </c>
      <c r="B11" s="12" t="s">
        <v>17</v>
      </c>
      <c r="C11" s="12" t="s">
        <v>66</v>
      </c>
      <c r="D11" s="13" t="s">
        <v>98</v>
      </c>
      <c r="E11" s="14" t="s">
        <v>67</v>
      </c>
      <c r="F11" s="15">
        <v>420</v>
      </c>
      <c r="G11" s="15">
        <v>120</v>
      </c>
      <c r="H11" s="15">
        <v>120</v>
      </c>
      <c r="I11" s="15">
        <v>180</v>
      </c>
      <c r="J11" s="16">
        <v>315</v>
      </c>
      <c r="K11" s="16"/>
      <c r="L11" s="16"/>
      <c r="M11" s="16">
        <v>105</v>
      </c>
      <c r="N11" s="16">
        <v>210</v>
      </c>
      <c r="O11" s="12">
        <v>120</v>
      </c>
      <c r="P11" s="12">
        <v>90</v>
      </c>
      <c r="Q11" s="12">
        <v>210</v>
      </c>
      <c r="R11" s="12"/>
      <c r="S11" s="9">
        <f>J11-N11</f>
        <v>105</v>
      </c>
      <c r="T11" s="49"/>
      <c r="U11" s="46"/>
      <c r="V11" s="21"/>
    </row>
    <row r="12" spans="1:22" s="5" customFormat="1" ht="66.75" customHeight="1">
      <c r="A12" s="12">
        <v>7</v>
      </c>
      <c r="B12" s="12" t="s">
        <v>18</v>
      </c>
      <c r="C12" s="12" t="s">
        <v>68</v>
      </c>
      <c r="D12" s="13" t="s">
        <v>98</v>
      </c>
      <c r="E12" s="22" t="s">
        <v>69</v>
      </c>
      <c r="F12" s="15">
        <v>700</v>
      </c>
      <c r="G12" s="15">
        <v>150</v>
      </c>
      <c r="H12" s="15">
        <v>250</v>
      </c>
      <c r="I12" s="15">
        <v>300</v>
      </c>
      <c r="J12" s="16">
        <v>680</v>
      </c>
      <c r="K12" s="16">
        <v>20</v>
      </c>
      <c r="L12" s="16"/>
      <c r="M12" s="16"/>
      <c r="N12" s="16">
        <v>370</v>
      </c>
      <c r="O12" s="12">
        <v>120</v>
      </c>
      <c r="P12" s="12">
        <v>250</v>
      </c>
      <c r="Q12" s="12">
        <v>370</v>
      </c>
      <c r="R12" s="12"/>
      <c r="S12" s="10">
        <v>200</v>
      </c>
      <c r="T12" s="50"/>
      <c r="U12" s="47"/>
      <c r="V12" s="21"/>
    </row>
    <row r="13" spans="1:22" s="5" customFormat="1" ht="76.5" customHeight="1">
      <c r="A13" s="12">
        <v>8</v>
      </c>
      <c r="B13" s="12" t="s">
        <v>19</v>
      </c>
      <c r="C13" s="12" t="s">
        <v>70</v>
      </c>
      <c r="D13" s="13" t="s">
        <v>98</v>
      </c>
      <c r="E13" s="14" t="s">
        <v>71</v>
      </c>
      <c r="F13" s="15">
        <v>2270</v>
      </c>
      <c r="G13" s="15">
        <v>801</v>
      </c>
      <c r="H13" s="15">
        <v>757</v>
      </c>
      <c r="I13" s="15">
        <v>712</v>
      </c>
      <c r="J13" s="16">
        <v>2270</v>
      </c>
      <c r="K13" s="16"/>
      <c r="L13" s="16"/>
      <c r="M13" s="16"/>
      <c r="N13" s="16">
        <v>1247</v>
      </c>
      <c r="O13" s="12">
        <v>490</v>
      </c>
      <c r="P13" s="12">
        <v>757</v>
      </c>
      <c r="Q13" s="12">
        <v>1019.9</v>
      </c>
      <c r="R13" s="12"/>
      <c r="S13" s="9"/>
      <c r="T13" s="48">
        <f>S13+S14+S15</f>
        <v>1000</v>
      </c>
      <c r="U13" s="45" t="s">
        <v>20</v>
      </c>
      <c r="V13" s="12"/>
    </row>
    <row r="14" spans="1:22" s="5" customFormat="1" ht="76.5" customHeight="1">
      <c r="A14" s="12">
        <v>9</v>
      </c>
      <c r="B14" s="12" t="s">
        <v>21</v>
      </c>
      <c r="C14" s="12" t="s">
        <v>72</v>
      </c>
      <c r="D14" s="13" t="s">
        <v>98</v>
      </c>
      <c r="E14" s="14" t="s">
        <v>73</v>
      </c>
      <c r="F14" s="15">
        <v>5116</v>
      </c>
      <c r="G14" s="15">
        <v>1685</v>
      </c>
      <c r="H14" s="15">
        <v>1643</v>
      </c>
      <c r="I14" s="15">
        <v>1788</v>
      </c>
      <c r="J14" s="16">
        <v>5116</v>
      </c>
      <c r="K14" s="16"/>
      <c r="L14" s="16"/>
      <c r="M14" s="16"/>
      <c r="N14" s="16">
        <v>2753</v>
      </c>
      <c r="O14" s="12">
        <v>1110</v>
      </c>
      <c r="P14" s="12">
        <v>1643</v>
      </c>
      <c r="Q14" s="12">
        <v>2260.1</v>
      </c>
      <c r="R14" s="12"/>
      <c r="S14" s="9"/>
      <c r="T14" s="49"/>
      <c r="U14" s="46"/>
      <c r="V14" s="21"/>
    </row>
    <row r="15" spans="1:22" s="5" customFormat="1" ht="76.5" customHeight="1">
      <c r="A15" s="12">
        <v>10</v>
      </c>
      <c r="B15" s="12" t="s">
        <v>22</v>
      </c>
      <c r="C15" s="12" t="s">
        <v>74</v>
      </c>
      <c r="D15" s="13" t="s">
        <v>100</v>
      </c>
      <c r="E15" s="14" t="s">
        <v>75</v>
      </c>
      <c r="F15" s="12">
        <v>3000</v>
      </c>
      <c r="G15" s="12">
        <v>1000</v>
      </c>
      <c r="H15" s="12">
        <v>1000</v>
      </c>
      <c r="I15" s="12">
        <v>1000</v>
      </c>
      <c r="J15" s="19">
        <v>3000</v>
      </c>
      <c r="K15" s="19"/>
      <c r="L15" s="19"/>
      <c r="M15" s="19"/>
      <c r="N15" s="19">
        <v>2000</v>
      </c>
      <c r="O15" s="12">
        <v>1000</v>
      </c>
      <c r="P15" s="12">
        <v>1000</v>
      </c>
      <c r="Q15" s="12">
        <v>1210</v>
      </c>
      <c r="R15" s="12"/>
      <c r="S15" s="9">
        <f>J15-N15</f>
        <v>1000</v>
      </c>
      <c r="T15" s="49"/>
      <c r="U15" s="46"/>
      <c r="V15" s="12"/>
    </row>
    <row r="16" spans="1:22" s="23" customFormat="1" ht="52.5" customHeight="1">
      <c r="A16" s="12">
        <v>13</v>
      </c>
      <c r="B16" s="12" t="s">
        <v>29</v>
      </c>
      <c r="C16" s="12" t="s">
        <v>76</v>
      </c>
      <c r="D16" s="13" t="s">
        <v>98</v>
      </c>
      <c r="E16" s="14" t="s">
        <v>77</v>
      </c>
      <c r="F16" s="18">
        <v>90</v>
      </c>
      <c r="G16" s="16">
        <v>30</v>
      </c>
      <c r="H16" s="16">
        <v>30</v>
      </c>
      <c r="I16" s="16">
        <v>30</v>
      </c>
      <c r="J16" s="16"/>
      <c r="K16" s="16">
        <v>90</v>
      </c>
      <c r="L16" s="16"/>
      <c r="M16" s="16"/>
      <c r="N16" s="16">
        <v>0</v>
      </c>
      <c r="O16" s="12"/>
      <c r="P16" s="12"/>
      <c r="Q16" s="12"/>
      <c r="R16" s="12"/>
      <c r="S16" s="10"/>
      <c r="T16" s="50"/>
      <c r="U16" s="47"/>
      <c r="V16" s="18"/>
    </row>
    <row r="17" spans="1:22" s="5" customFormat="1" ht="68.25" customHeight="1">
      <c r="A17" s="12">
        <v>11</v>
      </c>
      <c r="B17" s="12" t="s">
        <v>23</v>
      </c>
      <c r="C17" s="12" t="s">
        <v>78</v>
      </c>
      <c r="D17" s="13" t="s">
        <v>101</v>
      </c>
      <c r="E17" s="14" t="s">
        <v>79</v>
      </c>
      <c r="F17" s="15">
        <v>7300</v>
      </c>
      <c r="G17" s="15">
        <v>3000</v>
      </c>
      <c r="H17" s="15">
        <v>3000</v>
      </c>
      <c r="I17" s="15">
        <v>1300</v>
      </c>
      <c r="J17" s="16">
        <v>2409</v>
      </c>
      <c r="K17" s="16"/>
      <c r="L17" s="16"/>
      <c r="M17" s="16">
        <v>4891</v>
      </c>
      <c r="N17" s="16">
        <v>2200</v>
      </c>
      <c r="O17" s="12">
        <v>1000</v>
      </c>
      <c r="P17" s="12">
        <v>1200</v>
      </c>
      <c r="Q17" s="12">
        <v>803</v>
      </c>
      <c r="R17" s="12"/>
      <c r="S17" s="10"/>
      <c r="T17" s="10"/>
      <c r="U17" s="24" t="s">
        <v>24</v>
      </c>
      <c r="V17" s="12"/>
    </row>
    <row r="18" spans="1:22" s="23" customFormat="1" ht="105" customHeight="1">
      <c r="A18" s="12">
        <v>12</v>
      </c>
      <c r="B18" s="12" t="s">
        <v>25</v>
      </c>
      <c r="C18" s="12" t="s">
        <v>80</v>
      </c>
      <c r="D18" s="13" t="s">
        <v>99</v>
      </c>
      <c r="E18" s="14" t="s">
        <v>81</v>
      </c>
      <c r="F18" s="18">
        <v>29800</v>
      </c>
      <c r="G18" s="15">
        <v>500</v>
      </c>
      <c r="H18" s="15">
        <v>10000</v>
      </c>
      <c r="I18" s="15">
        <v>19300</v>
      </c>
      <c r="J18" s="16">
        <v>7834</v>
      </c>
      <c r="K18" s="16"/>
      <c r="L18" s="16"/>
      <c r="M18" s="16">
        <f>19966+2000</f>
        <v>21966</v>
      </c>
      <c r="N18" s="16">
        <v>3117</v>
      </c>
      <c r="O18" s="12">
        <v>500</v>
      </c>
      <c r="P18" s="12">
        <v>2617</v>
      </c>
      <c r="Q18" s="12">
        <v>0</v>
      </c>
      <c r="R18" s="12"/>
      <c r="S18" s="9">
        <f>6018-S6-S8-S9-S10-S11-S12-S13-S14-S15</f>
        <v>3700</v>
      </c>
      <c r="T18" s="10">
        <f>S18</f>
        <v>3700</v>
      </c>
      <c r="U18" s="24" t="s">
        <v>26</v>
      </c>
      <c r="V18" s="18"/>
    </row>
    <row r="19" spans="1:22" s="23" customFormat="1" ht="54" customHeight="1">
      <c r="A19" s="12">
        <v>14</v>
      </c>
      <c r="B19" s="12" t="s">
        <v>30</v>
      </c>
      <c r="C19" s="12" t="s">
        <v>82</v>
      </c>
      <c r="D19" s="13" t="s">
        <v>98</v>
      </c>
      <c r="E19" s="14" t="s">
        <v>83</v>
      </c>
      <c r="F19" s="15">
        <v>1170</v>
      </c>
      <c r="G19" s="15"/>
      <c r="H19" s="15">
        <v>700</v>
      </c>
      <c r="I19" s="15">
        <v>470</v>
      </c>
      <c r="J19" s="16"/>
      <c r="K19" s="15">
        <v>1170</v>
      </c>
      <c r="L19" s="16"/>
      <c r="M19" s="16"/>
      <c r="N19" s="16">
        <v>0</v>
      </c>
      <c r="O19" s="12"/>
      <c r="P19" s="12"/>
      <c r="Q19" s="12"/>
      <c r="R19" s="12"/>
      <c r="S19" s="10"/>
      <c r="T19" s="10"/>
      <c r="U19" s="45" t="s">
        <v>47</v>
      </c>
      <c r="V19" s="18"/>
    </row>
    <row r="20" spans="1:22" s="23" customFormat="1" ht="46.5" customHeight="1">
      <c r="A20" s="12">
        <v>15</v>
      </c>
      <c r="B20" s="12" t="s">
        <v>31</v>
      </c>
      <c r="C20" s="12" t="s">
        <v>84</v>
      </c>
      <c r="D20" s="13" t="s">
        <v>98</v>
      </c>
      <c r="E20" s="14" t="s">
        <v>85</v>
      </c>
      <c r="F20" s="15">
        <v>1681</v>
      </c>
      <c r="G20" s="15"/>
      <c r="H20" s="15">
        <v>800</v>
      </c>
      <c r="I20" s="15">
        <v>881</v>
      </c>
      <c r="J20" s="16"/>
      <c r="K20" s="15">
        <v>1681</v>
      </c>
      <c r="L20" s="16"/>
      <c r="M20" s="16"/>
      <c r="N20" s="16">
        <v>0</v>
      </c>
      <c r="O20" s="12"/>
      <c r="P20" s="12"/>
      <c r="Q20" s="12"/>
      <c r="R20" s="12"/>
      <c r="S20" s="10"/>
      <c r="T20" s="10"/>
      <c r="U20" s="46"/>
      <c r="V20" s="18"/>
    </row>
    <row r="21" spans="1:22" s="23" customFormat="1" ht="54" customHeight="1">
      <c r="A21" s="12">
        <v>16</v>
      </c>
      <c r="B21" s="12" t="s">
        <v>32</v>
      </c>
      <c r="C21" s="12" t="s">
        <v>86</v>
      </c>
      <c r="D21" s="13" t="s">
        <v>103</v>
      </c>
      <c r="E21" s="14" t="s">
        <v>87</v>
      </c>
      <c r="F21" s="15">
        <v>288</v>
      </c>
      <c r="G21" s="15">
        <v>288</v>
      </c>
      <c r="H21" s="15"/>
      <c r="I21" s="15"/>
      <c r="J21" s="16"/>
      <c r="K21" s="15">
        <v>288</v>
      </c>
      <c r="L21" s="16"/>
      <c r="M21" s="16"/>
      <c r="N21" s="16">
        <v>0</v>
      </c>
      <c r="O21" s="12"/>
      <c r="P21" s="12"/>
      <c r="Q21" s="12"/>
      <c r="R21" s="12"/>
      <c r="S21" s="10"/>
      <c r="T21" s="10"/>
      <c r="U21" s="46"/>
      <c r="V21" s="18"/>
    </row>
    <row r="22" spans="1:22" s="23" customFormat="1" ht="77.25" customHeight="1">
      <c r="A22" s="12">
        <v>17</v>
      </c>
      <c r="B22" s="12" t="s">
        <v>33</v>
      </c>
      <c r="C22" s="13" t="s">
        <v>34</v>
      </c>
      <c r="D22" s="13" t="s">
        <v>102</v>
      </c>
      <c r="E22" s="14" t="s">
        <v>88</v>
      </c>
      <c r="F22" s="15">
        <v>3017</v>
      </c>
      <c r="G22" s="16">
        <v>152</v>
      </c>
      <c r="H22" s="16">
        <v>1960</v>
      </c>
      <c r="I22" s="16">
        <v>905</v>
      </c>
      <c r="J22" s="16"/>
      <c r="K22" s="16"/>
      <c r="L22" s="16">
        <v>1659</v>
      </c>
      <c r="M22" s="19">
        <v>1358</v>
      </c>
      <c r="N22" s="19">
        <v>0</v>
      </c>
      <c r="O22" s="12"/>
      <c r="P22" s="12"/>
      <c r="Q22" s="12"/>
      <c r="R22" s="12"/>
      <c r="S22" s="10"/>
      <c r="T22" s="10"/>
      <c r="U22" s="46"/>
      <c r="V22" s="18"/>
    </row>
    <row r="23" spans="1:22" s="23" customFormat="1" ht="72.75" customHeight="1">
      <c r="A23" s="12">
        <v>18</v>
      </c>
      <c r="B23" s="12" t="s">
        <v>35</v>
      </c>
      <c r="C23" s="13" t="s">
        <v>36</v>
      </c>
      <c r="D23" s="13" t="s">
        <v>100</v>
      </c>
      <c r="E23" s="14" t="s">
        <v>89</v>
      </c>
      <c r="F23" s="15">
        <v>3520</v>
      </c>
      <c r="G23" s="16">
        <v>175</v>
      </c>
      <c r="H23" s="16">
        <v>2289</v>
      </c>
      <c r="I23" s="16">
        <v>1056</v>
      </c>
      <c r="J23" s="16"/>
      <c r="K23" s="16"/>
      <c r="L23" s="16">
        <v>2010</v>
      </c>
      <c r="M23" s="19">
        <v>1510</v>
      </c>
      <c r="N23" s="19">
        <v>0</v>
      </c>
      <c r="O23" s="12"/>
      <c r="P23" s="12"/>
      <c r="Q23" s="12"/>
      <c r="R23" s="12"/>
      <c r="S23" s="10"/>
      <c r="T23" s="10"/>
      <c r="U23" s="46"/>
      <c r="V23" s="18"/>
    </row>
    <row r="24" spans="1:22" s="23" customFormat="1" ht="90.75" customHeight="1">
      <c r="A24" s="12">
        <v>19</v>
      </c>
      <c r="B24" s="12" t="s">
        <v>37</v>
      </c>
      <c r="C24" s="12" t="s">
        <v>90</v>
      </c>
      <c r="D24" s="13" t="s">
        <v>98</v>
      </c>
      <c r="E24" s="22" t="s">
        <v>91</v>
      </c>
      <c r="F24" s="25">
        <v>1275</v>
      </c>
      <c r="G24" s="16">
        <v>64</v>
      </c>
      <c r="H24" s="16">
        <v>829</v>
      </c>
      <c r="I24" s="16">
        <v>382</v>
      </c>
      <c r="J24" s="16"/>
      <c r="K24" s="16"/>
      <c r="L24" s="16">
        <v>1275</v>
      </c>
      <c r="M24" s="16"/>
      <c r="N24" s="16">
        <v>0</v>
      </c>
      <c r="O24" s="12"/>
      <c r="P24" s="12"/>
      <c r="Q24" s="12"/>
      <c r="R24" s="12"/>
      <c r="S24" s="10"/>
      <c r="T24" s="10"/>
      <c r="U24" s="46"/>
      <c r="V24" s="18"/>
    </row>
    <row r="25" spans="1:22" s="23" customFormat="1" ht="83.25" customHeight="1">
      <c r="A25" s="12">
        <v>20</v>
      </c>
      <c r="B25" s="12" t="s">
        <v>38</v>
      </c>
      <c r="C25" s="12" t="s">
        <v>92</v>
      </c>
      <c r="D25" s="13" t="s">
        <v>98</v>
      </c>
      <c r="E25" s="22" t="s">
        <v>93</v>
      </c>
      <c r="F25" s="25">
        <v>1380</v>
      </c>
      <c r="G25" s="16">
        <v>69</v>
      </c>
      <c r="H25" s="16">
        <v>897</v>
      </c>
      <c r="I25" s="16">
        <v>414</v>
      </c>
      <c r="J25" s="16"/>
      <c r="K25" s="16"/>
      <c r="L25" s="16">
        <v>1380</v>
      </c>
      <c r="M25" s="16"/>
      <c r="N25" s="16">
        <v>0</v>
      </c>
      <c r="O25" s="12"/>
      <c r="P25" s="12"/>
      <c r="Q25" s="12"/>
      <c r="R25" s="12"/>
      <c r="S25" s="10"/>
      <c r="T25" s="10"/>
      <c r="U25" s="47"/>
      <c r="V25" s="18"/>
    </row>
    <row r="26" spans="1:22" s="23" customFormat="1" ht="101.25" customHeight="1">
      <c r="A26" s="12">
        <v>21</v>
      </c>
      <c r="B26" s="12" t="s">
        <v>39</v>
      </c>
      <c r="C26" s="12" t="s">
        <v>94</v>
      </c>
      <c r="D26" s="13" t="s">
        <v>98</v>
      </c>
      <c r="E26" s="26" t="s">
        <v>40</v>
      </c>
      <c r="F26" s="15">
        <v>8947</v>
      </c>
      <c r="G26" s="16">
        <v>5649</v>
      </c>
      <c r="H26" s="16">
        <f>F26-G26</f>
        <v>3298</v>
      </c>
      <c r="I26" s="15"/>
      <c r="J26" s="16"/>
      <c r="K26" s="16"/>
      <c r="L26" s="16"/>
      <c r="M26" s="16">
        <v>8947</v>
      </c>
      <c r="N26" s="16">
        <v>0</v>
      </c>
      <c r="O26" s="12"/>
      <c r="P26" s="12"/>
      <c r="Q26" s="12"/>
      <c r="R26" s="12"/>
      <c r="S26" s="10"/>
      <c r="T26" s="10"/>
      <c r="U26" s="12" t="s">
        <v>95</v>
      </c>
      <c r="V26" s="18"/>
    </row>
  </sheetData>
  <mergeCells count="24">
    <mergeCell ref="U19:U25"/>
    <mergeCell ref="U13:U16"/>
    <mergeCell ref="T13:T16"/>
    <mergeCell ref="T6:T8"/>
    <mergeCell ref="U6:U8"/>
    <mergeCell ref="T9:T12"/>
    <mergeCell ref="U9:U12"/>
    <mergeCell ref="V3:V4"/>
    <mergeCell ref="U3:U4"/>
    <mergeCell ref="F3:F4"/>
    <mergeCell ref="G3:I3"/>
    <mergeCell ref="A5:C5"/>
    <mergeCell ref="Q3:Q4"/>
    <mergeCell ref="J3:M3"/>
    <mergeCell ref="S3:T4"/>
    <mergeCell ref="D3:D4"/>
    <mergeCell ref="N3:N4"/>
    <mergeCell ref="R3:R4"/>
    <mergeCell ref="A1:B1"/>
    <mergeCell ref="A2:V2"/>
    <mergeCell ref="A3:A4"/>
    <mergeCell ref="B3:B4"/>
    <mergeCell ref="C3:C4"/>
    <mergeCell ref="E3:E4"/>
  </mergeCells>
  <phoneticPr fontId="1" type="noConversion"/>
  <printOptions horizontalCentered="1"/>
  <pageMargins left="0.39370078740157483" right="0.47244094488188981" top="0.27559055118110237" bottom="0.19685039370078741" header="0.19685039370078741" footer="0.11811023622047245"/>
  <pageSetup paperSize="9" scale="8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综合</vt:lpstr>
      <vt:lpstr>综合!Print_Area</vt:lpstr>
      <vt:lpstr>综合!Print_Titles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2024-02-22T06:25:24Z</cp:lastPrinted>
  <dcterms:created xsi:type="dcterms:W3CDTF">2006-09-13T11:21:51Z</dcterms:created>
  <dcterms:modified xsi:type="dcterms:W3CDTF">2024-02-22T06:25:46Z</dcterms:modified>
</cp:coreProperties>
</file>