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5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<sst xmlns="http://schemas.openxmlformats.org/spreadsheetml/2006/main" count="611" uniqueCount="351">
  <si>
    <t>大顺镇2022年预算执行情况和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</si>
  <si>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</si>
  <si>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</si>
  <si>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</si>
  <si>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</si>
  <si>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</si>
  <si>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表2：2021年一般公共预算支出执行表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</si>
  <si>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</si>
  <si>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</si>
  <si>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</si>
  <si>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</si>
  <si>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</si>
  <si>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</si>
  <si>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</si>
  <si>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</si>
  <si>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</si>
  <si>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</si>
  <si>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</si>
  <si>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表8：2021年国有资本经营预算支出执行表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</si>
  <si>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</si>
  <si>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</si>
  <si>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</si>
  <si>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</si>
  <si>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</si>
  <si>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</si>
  <si>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</si>
  <si>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</si>
  <si>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</si>
  <si>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</si>
  <si>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</si>
  <si>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</si>
  <si>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</si>
  <si>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</si>
  <si>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</si>
  <si>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</si>
  <si>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</si>
  <si>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</si>
  <si>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</si>
  <si>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</si>
  <si>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</si>
  <si>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</si>
  <si>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</si>
  <si>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</si>
  <si>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</si>
  <si>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</si>
  <si>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</si>
  <si>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</si>
  <si>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</si>
  <si>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</si>
  <si>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</si>
  <si>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</si>
  <si>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</si>
  <si>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</si>
  <si>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</si>
  <si>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</si>
  <si>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</si>
  <si>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</si>
  <si>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</si>
  <si>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</si>
  <si>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</si>
  <si>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</si>
  <si>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</si>
  <si>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</si>
  <si>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</si>
  <si>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</si>
  <si>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</si>
  <si>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</si>
  <si>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</si>
  <si>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</si>
  <si>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</si>
  <si>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</si>
  <si>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</si>
  <si>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</si>
  <si>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</si>
  <si>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</si>
  <si>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</si>
  <si>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2021年一般公共预算收入决算数为631万元，2022年执行数为680万元元，执行数为上年决算数的107.8%。其中，税收收入480万元，较上年增长8.6%；非税收入0万元。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</si>
  <si>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</si>
  <si>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</si>
  <si>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</si>
  <si>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</si>
  <si>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</si>
  <si>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</si>
  <si>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</si>
  <si>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</si>
  <si>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</si>
  <si>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</si>
  <si>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</si>
  <si>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</si>
  <si>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</si>
  <si>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</si>
  <si>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</si>
  <si>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</si>
  <si>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</si>
  <si>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</si>
  <si>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</si>
  <si>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</si>
  <si>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</si>
  <si>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</si>
  <si>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</si>
  <si>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</si>
  <si>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</si>
  <si>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</si>
  <si>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</si>
  <si>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</si>
  <si>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2021年一般公共预算支出决算数为2248万元，2022年执行数为2242元，执行数为上年决算数的99.7%。
    一般公共服务支出执行数为718万元元，较上年增长6.2%。
    文化旅游体育与传媒支出127万元，较上年增长11.4% 。
    社会保障和就业支出362万元，较上年下降5.2% 。
    卫生健康支出70万元，较上年增长18.6% 。
    节能环保支出77万元，较上年增长2.7% 。
    城乡社区支出86万元，较上年增长2.4% 。
    农林水支出731万元，较上年增长1.1% 。
    住房保障支出71万元，较上年下降47.4% 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</si>
  <si>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</si>
  <si>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</si>
  <si>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</si>
  <si>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</si>
  <si>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</si>
  <si>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</si>
  <si>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</si>
  <si>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</si>
  <si>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</si>
  <si>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</si>
  <si>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</si>
  <si>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</si>
  <si>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</si>
  <si>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</si>
  <si>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</si>
  <si>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</si>
  <si>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</si>
  <si>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</si>
  <si>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</si>
  <si>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</si>
  <si>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</si>
  <si>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</si>
  <si>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</si>
  <si>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</si>
  <si>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</si>
  <si>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</si>
  <si>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</si>
  <si>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</si>
  <si>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</si>
  <si>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</si>
  <si>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</si>
  <si>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</si>
  <si>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</si>
  <si>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</si>
  <si>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</si>
  <si>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</si>
  <si>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</si>
  <si>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</si>
  <si>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</si>
  <si>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</si>
  <si>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</si>
  <si>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</si>
  <si>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</si>
  <si>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</si>
  <si>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</si>
  <si>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</si>
  <si>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</si>
  <si>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</si>
  <si>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</si>
  <si>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</si>
  <si>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</si>
  <si>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</si>
  <si>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</si>
  <si>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</si>
  <si>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</si>
  <si>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</si>
  <si>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</si>
  <si>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</si>
  <si>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</si>
  <si>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</si>
  <si>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</si>
  <si>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</si>
  <si>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</si>
  <si>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</si>
  <si>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</si>
  <si>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</si>
  <si>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</si>
  <si>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</si>
  <si>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</si>
  <si>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</si>
  <si>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</si>
  <si>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</si>
  <si>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</si>
  <si>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</si>
  <si>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</si>
  <si>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</si>
  <si>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</si>
  <si>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2021年政府性基金预算收入决算数为0万元，2022年执行数为0万元。
    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</si>
  <si>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</si>
  <si>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</si>
  <si>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</si>
  <si>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</si>
  <si>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</si>
  <si>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</si>
  <si>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</si>
  <si>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</si>
  <si>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</si>
  <si>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</si>
  <si>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</si>
  <si>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</si>
  <si>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2021年政府性基金预算支出决算数为16万元，2022年执行数为0万元，较上年下降100%。
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</si>
  <si>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</si>
  <si>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</si>
  <si>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</si>
  <si>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</si>
  <si>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</si>
  <si>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</si>
  <si>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</si>
  <si>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</si>
  <si>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</si>
  <si>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</si>
  <si>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</si>
  <si>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</si>
  <si>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</si>
  <si>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</si>
  <si>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</si>
  <si>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</si>
  <si>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</si>
  <si>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</si>
  <si>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</si>
  <si>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</si>
  <si>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</si>
  <si>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2021年国有资本经营预算收入决算数为0万元，2022年执行数为0万元。
    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</si>
  <si>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</si>
  <si>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</si>
  <si>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</si>
  <si>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</si>
  <si>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</si>
  <si>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</si>
  <si>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</si>
  <si>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</si>
  <si>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2021年国有资本经营预算支出决算数为0万元，2022年执行数为0万元。
    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</si>
  <si>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</si>
  <si>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</si>
  <si>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</si>
  <si>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</si>
  <si>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</si>
  <si>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2022年一般公共预算收入执行数为680万元，2023年预算数为683万元，较上年增长0.4 %。其中，税收收入682万元，较上年增长0.3%；非税收入 1万元。
 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</si>
  <si>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</si>
  <si>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</si>
  <si>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</si>
  <si>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</si>
  <si>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</si>
  <si>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</si>
  <si>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</si>
  <si>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</si>
  <si>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</si>
  <si>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2022年一般公共预算支出预算数2338万元，2023年预算数为2231万元，较上年下降5%。
    一般公共服务支出执行数为687万元元，较上年下降3%。
    文化旅游体育与传媒支出64万元，较上年下降15% 。
    社会保障和就业支出417万元，较上年增长7% 。
    卫生健康支出74万元，较上年增长4% 。
    节能环保支出84万元，较上年下降12% 。
    城乡社区支出86万元，较上年下降41% 。
    农林水支出700万元，较上年下降3% 。   
    住房保障支出98万元，较上年增长38% 。
    预备费出21万元，较上年下降30% 。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</si>
  <si>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</si>
  <si>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</si>
  <si>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</si>
  <si>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</si>
  <si>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</si>
  <si>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</si>
  <si>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 2022年政府性基金预算收入执行数为0万元，2023年预算数为0万元。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</si>
  <si>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</si>
  <si>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</si>
  <si>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</si>
  <si>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</si>
  <si>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2022年政府性基金预算支出预算数为0万元，2023年预算数为0万元。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</si>
  <si>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</si>
  <si>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</si>
  <si>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</si>
  <si>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</si>
  <si>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</si>
  <si>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2022年国有资本经营预算收入执行数为0万元，2023年预算数为0万元。</t>
  </si>
  <si>
    <t>表34</t>
  </si>
  <si>
    <t>2023年国有资本经营预算支出预算表</t>
  </si>
  <si>
    <t>关于2023年国有资本经营预算
支出预算的说明</t>
  </si>
  <si>
    <t xml:space="preserve">
    2022年国有资本经营预算支出预算数为0万元，2023年预算数为0万元。</t>
  </si>
  <si>
    <t>表37</t>
  </si>
  <si>
    <t>2022年地方政府债务限额及余额情况表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</si>
  <si>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</si>
  <si>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</si>
  <si>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</si>
  <si>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</si>
  <si>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</si>
  <si>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</si>
  <si>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</si>
  <si>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</si>
  <si>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</si>
  <si>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</si>
  <si>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</si>
  <si>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</si>
  <si>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</si>
  <si>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</si>
  <si>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</si>
  <si>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</si>
  <si>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</si>
  <si>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</si>
  <si>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</si>
  <si>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</si>
  <si>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</si>
  <si>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</si>
  <si>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</si>
  <si>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</si>
  <si>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</si>
  <si>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</si>
  <si>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</si>
  <si>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2022年和2023年地方政府专项债务余额情况表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</si>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</sst>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176" formatCode="0.0_ "/>
    <numFmt numFmtId="41" formatCode="_ * #,##0_ ;_ * \-#,##0_ ;_ * &quot;-&quot;_ ;_ @_ "/>
    <numFmt numFmtId="177" formatCode="0.00_ "/>
    <numFmt numFmtId="178" formatCode="#,##0.000000"/>
    <numFmt numFmtId="179" formatCode="#,##0_);[Red]\(#,##0\)"/>
    <numFmt numFmtId="44" formatCode="_ &quot;￥&quot;* #,##0.00_ ;_ &quot;￥&quot;* \-#,##0.00_ ;_ &quot;￥&quot;* &quot;-&quot;??_ ;_ @_ "/>
    <numFmt numFmtId="180" formatCode="_ * #,##0_ ;_ * \-#,##0_ ;_ * &quot;-&quot;??_ ;_ @_ "/>
    <numFmt numFmtId="43" formatCode="_ * #,##0.00_ ;_ * \-#,##0.00_ ;_ * &quot;-&quot;??_ ;_ @_ "/>
    <numFmt numFmtId="181" formatCode="0.0"/>
    <numFmt numFmtId="42" formatCode="_ &quot;￥&quot;* #,##0_ ;_ &quot;￥&quot;* \-#,##0_ ;_ &quot;￥&quot;* &quot;-&quot;_ ;_ @_ "/>
    <numFmt numFmtId="182" formatCode="0.0%"/>
    <numFmt numFmtId="183" formatCode="0_ "/>
  </numFmts>
  <fonts count="57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3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14" borderId="14" applyNumberFormat="0" applyAlignment="0" applyProtection="0">
      <alignment vertical="center"/>
    </xf>
    <xf numFmtId="0" fontId="54" fillId="14" borderId="18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3" fillId="0" borderId="0">
      <alignment vertical="center"/>
    </xf>
  </cellStyleXfs>
  <cellXfs count="213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9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8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2" applyFont="1">
      <alignment vertical="center"/>
    </xf>
    <xf numFmtId="0" fontId="2" fillId="0" borderId="0" xfId="62" applyFont="1">
      <alignment vertical="center"/>
    </xf>
    <xf numFmtId="0" fontId="3" fillId="0" borderId="0" xfId="62">
      <alignment vertical="center"/>
    </xf>
    <xf numFmtId="0" fontId="5" fillId="0" borderId="0" xfId="62" applyFont="1" applyBorder="1" applyAlignment="1">
      <alignment horizontal="center" vertical="center" wrapText="1"/>
    </xf>
    <xf numFmtId="0" fontId="6" fillId="0" borderId="0" xfId="62" applyFont="1" applyBorder="1" applyAlignment="1">
      <alignment horizontal="right" vertical="center" wrapText="1"/>
    </xf>
    <xf numFmtId="0" fontId="7" fillId="0" borderId="1" xfId="62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7" fillId="0" borderId="3" xfId="62" applyFont="1" applyBorder="1" applyAlignment="1">
      <alignment horizontal="center" vertical="center" wrapText="1"/>
    </xf>
    <xf numFmtId="0" fontId="8" fillId="0" borderId="4" xfId="62" applyFont="1" applyBorder="1" applyAlignment="1">
      <alignment horizontal="left" vertical="center" wrapText="1"/>
    </xf>
    <xf numFmtId="0" fontId="8" fillId="0" borderId="5" xfId="62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8" fontId="8" fillId="0" borderId="6" xfId="62" applyNumberFormat="1" applyFont="1" applyBorder="1" applyAlignment="1">
      <alignment horizontal="right" vertical="center" wrapText="1"/>
    </xf>
    <xf numFmtId="0" fontId="8" fillId="0" borderId="7" xfId="62" applyFont="1" applyBorder="1" applyAlignment="1">
      <alignment horizontal="left" vertical="center" wrapText="1"/>
    </xf>
    <xf numFmtId="0" fontId="8" fillId="0" borderId="8" xfId="62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8" fontId="8" fillId="0" borderId="9" xfId="62" applyNumberFormat="1" applyFont="1" applyBorder="1" applyAlignment="1">
      <alignment horizontal="right" vertical="center" wrapText="1"/>
    </xf>
    <xf numFmtId="0" fontId="6" fillId="0" borderId="0" xfId="62" applyFont="1" applyBorder="1" applyAlignment="1">
      <alignment vertical="center" wrapText="1"/>
    </xf>
    <xf numFmtId="0" fontId="6" fillId="0" borderId="0" xfId="62" applyFont="1" applyBorder="1" applyAlignment="1">
      <alignment horizontal="center" vertical="center" wrapText="1"/>
    </xf>
    <xf numFmtId="0" fontId="8" fillId="0" borderId="4" xfId="62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8" fontId="8" fillId="0" borderId="5" xfId="62" applyNumberFormat="1" applyFont="1" applyBorder="1" applyAlignment="1">
      <alignment vertical="center" wrapText="1"/>
    </xf>
    <xf numFmtId="0" fontId="8" fillId="0" borderId="7" xfId="62" applyFont="1" applyBorder="1" applyAlignment="1">
      <alignment vertical="center" wrapText="1"/>
    </xf>
    <xf numFmtId="178" fontId="8" fillId="0" borderId="8" xfId="62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2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7" fontId="3" fillId="0" borderId="0" xfId="62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2" applyFont="1" applyBorder="1" applyAlignment="1">
      <alignment horizontal="center" vertical="center" wrapText="1"/>
    </xf>
    <xf numFmtId="0" fontId="11" fillId="0" borderId="10" xfId="62" applyFont="1" applyBorder="1" applyAlignment="1">
      <alignment vertical="center" wrapText="1"/>
    </xf>
    <xf numFmtId="0" fontId="12" fillId="0" borderId="10" xfId="62" applyFont="1" applyBorder="1" applyAlignment="1">
      <alignment horizontal="left" vertical="center" indent="1"/>
    </xf>
    <xf numFmtId="0" fontId="13" fillId="0" borderId="10" xfId="62" applyFont="1" applyBorder="1">
      <alignment vertical="center"/>
    </xf>
    <xf numFmtId="176" fontId="13" fillId="0" borderId="10" xfId="62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9" applyAlignment="1"/>
    <xf numFmtId="2" fontId="17" fillId="0" borderId="0" xfId="49" applyNumberFormat="1" applyFont="1" applyFill="1" applyAlignment="1" applyProtection="1">
      <alignment horizontal="center" vertical="center"/>
    </xf>
    <xf numFmtId="0" fontId="18" fillId="0" borderId="0" xfId="49" applyFont="1" applyAlignment="1">
      <alignment horizontal="center" vertical="center"/>
    </xf>
    <xf numFmtId="2" fontId="4" fillId="0" borderId="0" xfId="49" applyNumberFormat="1" applyFont="1" applyBorder="1" applyAlignment="1" applyProtection="1">
      <alignment horizontal="left"/>
    </xf>
    <xf numFmtId="2" fontId="4" fillId="0" borderId="0" xfId="49" applyNumberFormat="1" applyFont="1" applyAlignment="1"/>
    <xf numFmtId="2" fontId="4" fillId="0" borderId="0" xfId="49" applyNumberFormat="1" applyFont="1" applyAlignment="1" applyProtection="1">
      <alignment horizontal="center" vertical="center"/>
    </xf>
    <xf numFmtId="0" fontId="4" fillId="0" borderId="0" xfId="49" applyFont="1" applyAlignment="1">
      <alignment vertical="center"/>
    </xf>
    <xf numFmtId="2" fontId="19" fillId="0" borderId="1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Fill="1" applyBorder="1" applyAlignment="1" applyProtection="1">
      <alignment horizontal="center" vertical="center" wrapText="1"/>
    </xf>
    <xf numFmtId="2" fontId="19" fillId="0" borderId="3" xfId="49" applyNumberFormat="1" applyFont="1" applyBorder="1" applyAlignment="1">
      <alignment horizontal="center" vertical="center" wrapText="1"/>
    </xf>
    <xf numFmtId="0" fontId="19" fillId="0" borderId="4" xfId="57" applyFont="1" applyFill="1" applyBorder="1" applyAlignment="1" applyProtection="1">
      <alignment horizontal="center" vertical="center"/>
      <protection locked="0"/>
    </xf>
    <xf numFmtId="180" fontId="19" fillId="0" borderId="5" xfId="8" applyNumberFormat="1" applyFont="1" applyFill="1" applyBorder="1" applyAlignment="1" applyProtection="1">
      <alignment vertical="center" wrapText="1"/>
    </xf>
    <xf numFmtId="182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 applyProtection="1">
      <alignment vertical="center" wrapText="1"/>
    </xf>
    <xf numFmtId="182" fontId="4" fillId="0" borderId="6" xfId="11" applyNumberFormat="1" applyFont="1" applyFill="1" applyBorder="1" applyAlignment="1" applyProtection="1">
      <alignment vertical="center" wrapText="1"/>
    </xf>
    <xf numFmtId="2" fontId="19" fillId="0" borderId="5" xfId="49" applyNumberFormat="1" applyFont="1" applyBorder="1" applyAlignment="1" applyProtection="1">
      <alignment horizontal="center" vertical="center" wrapText="1"/>
    </xf>
    <xf numFmtId="181" fontId="4" fillId="0" borderId="6" xfId="49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9" applyNumberFormat="1" applyFont="1" applyBorder="1" applyAlignment="1" applyProtection="1">
      <alignment horizontal="center" vertical="center" wrapText="1"/>
    </xf>
    <xf numFmtId="2" fontId="4" fillId="0" borderId="8" xfId="49" applyNumberFormat="1" applyFont="1" applyFill="1" applyBorder="1" applyAlignment="1" applyProtection="1">
      <alignment vertical="center" wrapText="1"/>
    </xf>
    <xf numFmtId="181" fontId="4" fillId="0" borderId="9" xfId="49" applyNumberFormat="1" applyFont="1" applyFill="1" applyBorder="1" applyAlignment="1" applyProtection="1">
      <alignment vertical="center" wrapText="1"/>
    </xf>
    <xf numFmtId="2" fontId="4" fillId="0" borderId="0" xfId="49" applyNumberFormat="1" applyFont="1" applyAlignment="1">
      <alignment vertical="center"/>
    </xf>
    <xf numFmtId="0" fontId="4" fillId="0" borderId="0" xfId="58" applyFont="1" applyAlignment="1"/>
    <xf numFmtId="0" fontId="4" fillId="0" borderId="0" xfId="58" applyFont="1" applyFill="1" applyAlignment="1"/>
    <xf numFmtId="0" fontId="16" fillId="0" borderId="0" xfId="58" applyAlignment="1"/>
    <xf numFmtId="2" fontId="4" fillId="0" borderId="0" xfId="49" applyNumberFormat="1" applyFont="1" applyBorder="1" applyAlignment="1"/>
    <xf numFmtId="2" fontId="4" fillId="0" borderId="0" xfId="49" applyNumberFormat="1" applyFont="1" applyAlignment="1" applyProtection="1">
      <alignment horizontal="left"/>
    </xf>
    <xf numFmtId="2" fontId="4" fillId="0" borderId="0" xfId="49" applyNumberFormat="1" applyFont="1" applyBorder="1" applyAlignment="1">
      <alignment horizontal="center" vertical="center"/>
    </xf>
    <xf numFmtId="0" fontId="18" fillId="0" borderId="0" xfId="49" applyFont="1" applyAlignment="1">
      <alignment vertical="center"/>
    </xf>
    <xf numFmtId="2" fontId="19" fillId="0" borderId="4" xfId="58" applyNumberFormat="1" applyFont="1" applyBorder="1" applyAlignment="1" applyProtection="1">
      <alignment horizontal="center" vertical="center" wrapText="1"/>
    </xf>
    <xf numFmtId="180" fontId="19" fillId="0" borderId="5" xfId="8" applyNumberFormat="1" applyFont="1" applyBorder="1" applyAlignment="1" applyProtection="1">
      <alignment vertical="center" wrapText="1"/>
    </xf>
    <xf numFmtId="180" fontId="19" fillId="0" borderId="5" xfId="8" applyNumberFormat="1" applyFont="1" applyBorder="1" applyAlignment="1" applyProtection="1">
      <alignment horizontal="center" vertical="center" wrapText="1"/>
    </xf>
    <xf numFmtId="182" fontId="19" fillId="0" borderId="6" xfId="11" applyNumberFormat="1" applyFont="1" applyBorder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4" xfId="57" applyFont="1" applyFill="1" applyBorder="1" applyAlignment="1" applyProtection="1">
      <alignment vertical="center"/>
      <protection locked="0"/>
    </xf>
    <xf numFmtId="180" fontId="4" fillId="0" borderId="5" xfId="8" applyNumberFormat="1" applyFont="1" applyFill="1" applyBorder="1" applyAlignment="1" applyProtection="1">
      <alignment vertical="center" wrapText="1"/>
    </xf>
    <xf numFmtId="182" fontId="4" fillId="0" borderId="6" xfId="11" applyNumberFormat="1" applyFont="1" applyBorder="1" applyAlignment="1">
      <alignment horizontal="center" vertical="center" wrapText="1"/>
    </xf>
    <xf numFmtId="0" fontId="4" fillId="0" borderId="0" xfId="58" applyFont="1" applyFill="1" applyAlignment="1">
      <alignment vertical="center"/>
    </xf>
    <xf numFmtId="0" fontId="4" fillId="0" borderId="7" xfId="57" applyFont="1" applyFill="1" applyBorder="1" applyAlignment="1" applyProtection="1">
      <alignment vertical="center"/>
      <protection locked="0"/>
    </xf>
    <xf numFmtId="180" fontId="4" fillId="0" borderId="8" xfId="8" applyNumberFormat="1" applyFont="1" applyFill="1" applyBorder="1" applyAlignment="1" applyProtection="1">
      <alignment vertical="center" wrapText="1"/>
    </xf>
    <xf numFmtId="182" fontId="4" fillId="0" borderId="9" xfId="11" applyNumberFormat="1" applyFont="1" applyBorder="1" applyAlignment="1">
      <alignment horizontal="center" vertical="center" wrapText="1"/>
    </xf>
    <xf numFmtId="0" fontId="4" fillId="0" borderId="11" xfId="58" applyFont="1" applyBorder="1" applyAlignment="1">
      <alignment horizontal="left" wrapText="1"/>
    </xf>
    <xf numFmtId="0" fontId="18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49" fontId="4" fillId="0" borderId="0" xfId="58" applyNumberFormat="1" applyFont="1" applyFill="1" applyAlignment="1" applyProtection="1">
      <alignment vertical="center"/>
    </xf>
    <xf numFmtId="2" fontId="4" fillId="0" borderId="0" xfId="58" applyNumberFormat="1" applyFont="1" applyAlignment="1"/>
    <xf numFmtId="2" fontId="20" fillId="0" borderId="0" xfId="49" applyNumberFormat="1" applyFont="1" applyAlignment="1">
      <alignment horizontal="center" vertical="center"/>
    </xf>
    <xf numFmtId="2" fontId="21" fillId="0" borderId="0" xfId="49" applyNumberFormat="1" applyFont="1" applyAlignment="1"/>
    <xf numFmtId="2" fontId="21" fillId="0" borderId="0" xfId="49" applyNumberFormat="1" applyFont="1">
      <alignment vertical="center"/>
    </xf>
    <xf numFmtId="0" fontId="4" fillId="0" borderId="0" xfId="49" applyFont="1">
      <alignment vertical="center"/>
    </xf>
    <xf numFmtId="2" fontId="17" fillId="0" borderId="0" xfId="49" applyNumberFormat="1" applyFont="1" applyAlignment="1">
      <alignment horizontal="center" vertical="center"/>
    </xf>
    <xf numFmtId="31" fontId="4" fillId="0" borderId="0" xfId="49" applyNumberFormat="1" applyFont="1" applyAlignment="1">
      <alignment horizontal="left"/>
    </xf>
    <xf numFmtId="2" fontId="4" fillId="0" borderId="0" xfId="49" applyNumberFormat="1" applyFont="1" applyAlignment="1">
      <alignment horizontal="center" vertical="center"/>
    </xf>
    <xf numFmtId="2" fontId="19" fillId="0" borderId="1" xfId="49" applyNumberFormat="1" applyFont="1" applyBorder="1" applyAlignment="1">
      <alignment horizontal="center" vertical="center" wrapText="1"/>
    </xf>
    <xf numFmtId="2" fontId="19" fillId="0" borderId="2" xfId="58" applyNumberFormat="1" applyFont="1" applyBorder="1" applyAlignment="1" applyProtection="1">
      <alignment horizontal="center" vertical="center" wrapText="1"/>
    </xf>
    <xf numFmtId="2" fontId="19" fillId="0" borderId="2" xfId="58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Border="1" applyAlignment="1">
      <alignment horizontal="left" vertical="center" wrapText="1"/>
    </xf>
    <xf numFmtId="180" fontId="22" fillId="0" borderId="5" xfId="8" applyNumberFormat="1" applyFont="1" applyBorder="1" applyAlignment="1">
      <alignment vertical="center" wrapText="1"/>
    </xf>
    <xf numFmtId="182" fontId="22" fillId="0" borderId="6" xfId="11" applyNumberFormat="1" applyFont="1" applyBorder="1" applyAlignment="1">
      <alignment vertical="center" wrapText="1"/>
    </xf>
    <xf numFmtId="0" fontId="23" fillId="0" borderId="4" xfId="55" applyFont="1" applyFill="1" applyBorder="1">
      <alignment vertical="center"/>
    </xf>
    <xf numFmtId="0" fontId="24" fillId="0" borderId="7" xfId="55" applyFont="1" applyFill="1" applyBorder="1" applyAlignment="1">
      <alignment horizontal="center" vertical="center"/>
    </xf>
    <xf numFmtId="180" fontId="25" fillId="0" borderId="8" xfId="8" applyNumberFormat="1" applyFont="1" applyBorder="1" applyAlignment="1">
      <alignment vertical="center" wrapText="1"/>
    </xf>
    <xf numFmtId="182" fontId="25" fillId="0" borderId="9" xfId="11" applyNumberFormat="1" applyFont="1" applyBorder="1" applyAlignment="1">
      <alignment vertical="center" wrapText="1"/>
    </xf>
    <xf numFmtId="2" fontId="4" fillId="0" borderId="0" xfId="49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3" applyFont="1" applyFill="1" applyAlignment="1">
      <alignment vertical="center"/>
    </xf>
    <xf numFmtId="0" fontId="27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8" applyNumberFormat="1" applyFont="1" applyFill="1" applyAlignment="1" applyProtection="1">
      <alignment horizontal="center" vertical="center"/>
    </xf>
    <xf numFmtId="0" fontId="28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0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83" fontId="29" fillId="2" borderId="6" xfId="55" applyNumberFormat="1" applyFont="1" applyFill="1" applyBorder="1" applyAlignment="1">
      <alignment horizontal="right" vertical="center"/>
    </xf>
    <xf numFmtId="49" fontId="4" fillId="0" borderId="7" xfId="49" applyNumberFormat="1" applyFont="1" applyBorder="1" applyAlignment="1">
      <alignment horizontal="left" vertical="center" wrapText="1"/>
    </xf>
    <xf numFmtId="180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2" fontId="4" fillId="0" borderId="6" xfId="11" applyNumberFormat="1" applyFont="1" applyFill="1" applyBorder="1" applyAlignment="1" applyProtection="1">
      <alignment horizontal="right" vertical="center"/>
    </xf>
    <xf numFmtId="180" fontId="29" fillId="2" borderId="5" xfId="8" applyNumberFormat="1" applyFont="1" applyFill="1" applyBorder="1" applyAlignment="1">
      <alignment horizontal="right" vertical="center"/>
    </xf>
    <xf numFmtId="2" fontId="19" fillId="0" borderId="2" xfId="49" applyNumberFormat="1" applyFont="1" applyBorder="1" applyAlignment="1">
      <alignment horizontal="center" vertical="center" wrapText="1"/>
    </xf>
    <xf numFmtId="49" fontId="22" fillId="0" borderId="4" xfId="49" applyNumberFormat="1" applyFont="1" applyBorder="1" applyAlignment="1">
      <alignment horizontal="left" vertical="center" wrapText="1" indent="1"/>
    </xf>
    <xf numFmtId="10" fontId="4" fillId="0" borderId="6" xfId="49" applyNumberFormat="1" applyFont="1" applyFill="1" applyBorder="1" applyAlignment="1" applyProtection="1">
      <alignment vertical="center" wrapText="1"/>
    </xf>
    <xf numFmtId="180" fontId="4" fillId="0" borderId="8" xfId="8" applyNumberFormat="1" applyFont="1" applyBorder="1" applyAlignment="1" applyProtection="1">
      <alignment vertical="center" wrapText="1"/>
    </xf>
    <xf numFmtId="10" fontId="4" fillId="0" borderId="9" xfId="49" applyNumberFormat="1" applyFont="1" applyFill="1" applyBorder="1" applyAlignment="1" applyProtection="1">
      <alignment vertical="center" wrapTex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0" fontId="19" fillId="0" borderId="4" xfId="57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>
      <alignment vertical="center"/>
    </xf>
    <xf numFmtId="180" fontId="19" fillId="0" borderId="5" xfId="8" applyNumberFormat="1" applyFont="1" applyBorder="1" applyAlignment="1">
      <alignment vertical="center"/>
    </xf>
    <xf numFmtId="180" fontId="4" fillId="0" borderId="8" xfId="8" applyNumberFormat="1" applyFont="1" applyBorder="1" applyAlignment="1">
      <alignment vertical="center"/>
    </xf>
    <xf numFmtId="180" fontId="19" fillId="0" borderId="5" xfId="49" applyNumberFormat="1" applyFont="1" applyFill="1" applyBorder="1" applyAlignment="1" applyProtection="1">
      <alignment vertical="center" wrapText="1"/>
    </xf>
    <xf numFmtId="180" fontId="4" fillId="0" borderId="5" xfId="49" applyNumberFormat="1" applyFont="1" applyFill="1" applyBorder="1" applyAlignment="1" applyProtection="1">
      <alignment vertical="center" wrapText="1"/>
    </xf>
    <xf numFmtId="180" fontId="4" fillId="0" borderId="5" xfId="8" applyNumberFormat="1" applyFont="1" applyBorder="1" applyAlignment="1" applyProtection="1">
      <alignment horizontal="center" vertical="center" wrapText="1"/>
    </xf>
    <xf numFmtId="180" fontId="4" fillId="0" borderId="8" xfId="49" applyNumberFormat="1" applyFont="1" applyFill="1" applyBorder="1" applyAlignment="1" applyProtection="1">
      <alignment vertical="center" wrapText="1"/>
    </xf>
    <xf numFmtId="0" fontId="16" fillId="0" borderId="6" xfId="58" applyBorder="1" applyAlignment="1"/>
    <xf numFmtId="0" fontId="16" fillId="0" borderId="5" xfId="58" applyBorder="1" applyAlignment="1"/>
    <xf numFmtId="0" fontId="16" fillId="0" borderId="8" xfId="58" applyBorder="1" applyAlignment="1"/>
    <xf numFmtId="0" fontId="16" fillId="0" borderId="9" xfId="58" applyBorder="1" applyAlignment="1"/>
    <xf numFmtId="0" fontId="4" fillId="0" borderId="11" xfId="49" applyFont="1" applyBorder="1" applyAlignment="1">
      <alignment horizontal="left" wrapText="1"/>
    </xf>
    <xf numFmtId="2" fontId="4" fillId="0" borderId="5" xfId="49" applyNumberFormat="1" applyFont="1" applyBorder="1" applyAlignment="1">
      <alignment vertical="center" wrapText="1"/>
    </xf>
    <xf numFmtId="181" fontId="4" fillId="0" borderId="6" xfId="49" applyNumberFormat="1" applyFont="1" applyBorder="1" applyAlignment="1">
      <alignment vertical="center" wrapText="1"/>
    </xf>
    <xf numFmtId="180" fontId="22" fillId="0" borderId="0" xfId="8" applyNumberFormat="1" applyFont="1">
      <alignment vertical="center"/>
    </xf>
    <xf numFmtId="181" fontId="4" fillId="0" borderId="9" xfId="49" applyNumberFormat="1" applyFont="1" applyBorder="1" applyAlignment="1">
      <alignment vertical="center" wrapText="1"/>
    </xf>
    <xf numFmtId="2" fontId="19" fillId="0" borderId="3" xfId="58" applyNumberFormat="1" applyFont="1" applyBorder="1" applyAlignment="1">
      <alignment horizontal="center" vertical="center" wrapText="1"/>
    </xf>
    <xf numFmtId="180" fontId="19" fillId="0" borderId="5" xfId="8" applyNumberFormat="1" applyFont="1" applyFill="1" applyBorder="1" applyAlignment="1" applyProtection="1">
      <alignment horizontal="left" vertical="center"/>
    </xf>
    <xf numFmtId="182" fontId="19" fillId="0" borderId="6" xfId="11" applyNumberFormat="1" applyFont="1" applyFill="1" applyBorder="1" applyAlignment="1" applyProtection="1">
      <alignment horizontal="right" vertical="center"/>
    </xf>
    <xf numFmtId="180" fontId="0" fillId="2" borderId="5" xfId="8" applyNumberFormat="1" applyFont="1" applyFill="1" applyBorder="1" applyAlignment="1">
      <alignment horizontal="right" vertical="center"/>
    </xf>
    <xf numFmtId="180" fontId="4" fillId="2" borderId="5" xfId="8" applyNumberFormat="1" applyFont="1" applyFill="1" applyBorder="1" applyAlignment="1" applyProtection="1">
      <alignment vertical="center"/>
    </xf>
    <xf numFmtId="0" fontId="4" fillId="0" borderId="7" xfId="49" applyFont="1" applyBorder="1" applyAlignment="1">
      <alignment horizontal="left" vertical="center" wrapText="1"/>
    </xf>
    <xf numFmtId="182" fontId="4" fillId="0" borderId="9" xfId="11" applyNumberFormat="1" applyFont="1" applyFill="1" applyBorder="1" applyAlignment="1" applyProtection="1">
      <alignment horizontal="right" vertical="center"/>
    </xf>
    <xf numFmtId="179" fontId="25" fillId="2" borderId="5" xfId="0" applyNumberFormat="1" applyFont="1" applyFill="1" applyBorder="1" applyAlignment="1" applyProtection="1">
      <alignment vertical="center"/>
    </xf>
    <xf numFmtId="183" fontId="29" fillId="2" borderId="5" xfId="55" applyNumberFormat="1" applyFont="1" applyFill="1" applyBorder="1" applyAlignment="1">
      <alignment horizontal="right" vertical="center"/>
    </xf>
    <xf numFmtId="179" fontId="22" fillId="2" borderId="5" xfId="0" applyNumberFormat="1" applyFont="1" applyFill="1" applyBorder="1" applyAlignment="1" applyProtection="1">
      <alignment vertical="center"/>
    </xf>
    <xf numFmtId="183" fontId="22" fillId="2" borderId="5" xfId="0" applyNumberFormat="1" applyFont="1" applyFill="1" applyBorder="1" applyAlignment="1" applyProtection="1">
      <alignment vertical="center"/>
    </xf>
    <xf numFmtId="179" fontId="29" fillId="2" borderId="5" xfId="55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80" fontId="4" fillId="0" borderId="7" xfId="8" applyNumberFormat="1" applyFont="1" applyFill="1" applyBorder="1" applyAlignment="1" applyProtection="1">
      <alignment vertical="center"/>
      <protection locked="0"/>
    </xf>
    <xf numFmtId="182" fontId="4" fillId="0" borderId="9" xfId="11" applyNumberFormat="1" applyFont="1" applyFill="1" applyBorder="1" applyAlignment="1" applyProtection="1">
      <alignment vertical="center" wrapText="1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0" fillId="0" borderId="0" xfId="0" applyFont="1" applyBorder="1"/>
    <xf numFmtId="0" fontId="30" fillId="0" borderId="0" xfId="59" applyFont="1" applyBorder="1"/>
    <xf numFmtId="0" fontId="0" fillId="0" borderId="0" xfId="61">
      <alignment vertical="center"/>
    </xf>
    <xf numFmtId="0" fontId="34" fillId="0" borderId="0" xfId="61" applyFont="1">
      <alignment vertical="center"/>
    </xf>
    <xf numFmtId="0" fontId="35" fillId="0" borderId="0" xfId="61" applyFont="1" applyAlignment="1">
      <alignment horizontal="center" vertical="center" wrapText="1"/>
    </xf>
    <xf numFmtId="0" fontId="35" fillId="0" borderId="0" xfId="61" applyFont="1" applyAlignment="1">
      <alignment horizontal="center" vertical="center"/>
    </xf>
    <xf numFmtId="57" fontId="36" fillId="0" borderId="0" xfId="61" applyNumberFormat="1" applyFont="1" applyAlignment="1">
      <alignment horizontal="center" vertical="center"/>
    </xf>
    <xf numFmtId="0" fontId="36" fillId="0" borderId="0" xfId="61" applyFont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3232" xfId="57"/>
    <cellStyle name="常规 2" xfId="58"/>
    <cellStyle name="常规 2 4" xfId="59"/>
    <cellStyle name="常规 2 6" xfId="60"/>
    <cellStyle name="常规 3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D14" sqref="D14"/>
    </sheetView>
  </sheetViews>
  <sheetFormatPr defaultColWidth="9" defaultRowHeight="13.5"/>
  <cols>
    <col min="1" max="6" width="9" style="207"/>
    <col min="7" max="7" width="9" style="207" customWidth="1"/>
    <col min="8" max="16384" width="9" style="207"/>
  </cols>
  <sheetData>
    <row r="1" ht="18.75" spans="1:1">
      <c r="A1" s="208"/>
    </row>
    <row r="11" ht="87.75" customHeight="1" spans="1:9">
      <c r="A11" s="209" t="s">
        <v>0</v>
      </c>
      <c r="B11" s="210"/>
      <c r="C11" s="210"/>
      <c r="D11" s="210"/>
      <c r="E11" s="210"/>
      <c r="F11" s="210"/>
      <c r="G11" s="210"/>
      <c r="H11" s="210"/>
      <c r="I11" s="210"/>
    </row>
    <row r="43" ht="30" customHeight="1" spans="1:9">
      <c r="A43" s="211">
        <v>44562</v>
      </c>
      <c r="B43" s="212"/>
      <c r="C43" s="212"/>
      <c r="D43" s="212"/>
      <c r="E43" s="212"/>
      <c r="F43" s="212"/>
      <c r="G43" s="212"/>
      <c r="H43" s="212"/>
      <c r="I43" s="212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6" t="s">
        <v>49</v>
      </c>
    </row>
    <row r="5" s="145" customFormat="1" ht="24.95" customHeight="1" spans="1:4">
      <c r="A5" s="153" t="s">
        <v>79</v>
      </c>
      <c r="B5" s="187">
        <f>SUM(B6:B14)</f>
        <v>16</v>
      </c>
      <c r="C5" s="187">
        <f>SUM(C6:C14)</f>
        <v>0</v>
      </c>
      <c r="D5" s="188">
        <f>C5/B5</f>
        <v>0</v>
      </c>
    </row>
    <row r="6" s="145" customFormat="1" ht="24.95" customHeight="1" spans="1:4">
      <c r="A6" s="133" t="s">
        <v>186</v>
      </c>
      <c r="B6" s="189"/>
      <c r="C6" s="189"/>
      <c r="D6" s="160" t="e">
        <f t="shared" ref="D6:D14" si="0">C6/B6</f>
        <v>#DIV/0!</v>
      </c>
    </row>
    <row r="7" s="145" customFormat="1" ht="24.95" customHeight="1" spans="1:4">
      <c r="A7" s="133" t="s">
        <v>187</v>
      </c>
      <c r="B7" s="189"/>
      <c r="C7" s="189"/>
      <c r="D7" s="160" t="e">
        <f t="shared" si="0"/>
        <v>#DIV/0!</v>
      </c>
    </row>
    <row r="8" s="145" customFormat="1" ht="24.95" customHeight="1" spans="1:4">
      <c r="A8" s="133" t="s">
        <v>188</v>
      </c>
      <c r="B8" s="189"/>
      <c r="C8" s="189"/>
      <c r="D8" s="160" t="e">
        <f t="shared" si="0"/>
        <v>#DIV/0!</v>
      </c>
    </row>
    <row r="9" s="145" customFormat="1" ht="24.95" customHeight="1" spans="1:4">
      <c r="A9" s="133" t="s">
        <v>189</v>
      </c>
      <c r="B9" s="189">
        <v>16</v>
      </c>
      <c r="C9" s="189"/>
      <c r="D9" s="160">
        <f t="shared" si="0"/>
        <v>0</v>
      </c>
    </row>
    <row r="10" s="145" customFormat="1" ht="24.95" customHeight="1" spans="1:4">
      <c r="A10" s="133" t="s">
        <v>190</v>
      </c>
      <c r="B10" s="190"/>
      <c r="C10" s="190"/>
      <c r="D10" s="160" t="e">
        <f t="shared" si="0"/>
        <v>#DIV/0!</v>
      </c>
    </row>
    <row r="11" s="145" customFormat="1" ht="24.95" customHeight="1" spans="1:4">
      <c r="A11" s="133" t="s">
        <v>191</v>
      </c>
      <c r="B11" s="190"/>
      <c r="C11" s="190"/>
      <c r="D11" s="160" t="e">
        <f t="shared" si="0"/>
        <v>#DIV/0!</v>
      </c>
    </row>
    <row r="12" s="146" customFormat="1" ht="24.95" customHeight="1" spans="1:4">
      <c r="A12" s="133" t="s">
        <v>192</v>
      </c>
      <c r="B12" s="190"/>
      <c r="C12" s="190"/>
      <c r="D12" s="160" t="e">
        <f t="shared" si="0"/>
        <v>#DIV/0!</v>
      </c>
    </row>
    <row r="13" s="147" customFormat="1" ht="24.95" customHeight="1" spans="1:4">
      <c r="A13" s="133" t="s">
        <v>193</v>
      </c>
      <c r="B13" s="190"/>
      <c r="C13" s="190"/>
      <c r="D13" s="160" t="e">
        <f t="shared" si="0"/>
        <v>#DIV/0!</v>
      </c>
    </row>
    <row r="14" ht="24.95" customHeight="1" spans="1:4">
      <c r="A14" s="191" t="s">
        <v>194</v>
      </c>
      <c r="B14" s="158"/>
      <c r="C14" s="158"/>
      <c r="D14" s="192" t="e">
        <f t="shared" si="0"/>
        <v>#DIV/0!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F13" sqref="F13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ht="27.95" customHeight="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C14" sqref="C14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108</v>
      </c>
      <c r="C4" s="162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2"/>
      <c r="D5" s="183"/>
    </row>
    <row r="6" s="126" customFormat="1" ht="24.95" customHeight="1" spans="1:4">
      <c r="A6" s="136" t="s">
        <v>200</v>
      </c>
      <c r="B6" s="184"/>
      <c r="C6" s="182"/>
      <c r="D6" s="183"/>
    </row>
    <row r="7" s="126" customFormat="1" ht="24.95" customHeight="1" spans="1:4">
      <c r="A7" s="136" t="s">
        <v>201</v>
      </c>
      <c r="B7" s="134"/>
      <c r="C7" s="182"/>
      <c r="D7" s="183"/>
    </row>
    <row r="8" s="126" customFormat="1" ht="24.95" customHeight="1" spans="1:4">
      <c r="A8" s="136" t="s">
        <v>202</v>
      </c>
      <c r="B8" s="184"/>
      <c r="C8" s="182"/>
      <c r="D8" s="183"/>
    </row>
    <row r="9" s="126" customFormat="1" ht="24.95" customHeight="1" spans="1:4">
      <c r="A9" s="136" t="s">
        <v>203</v>
      </c>
      <c r="B9" s="134"/>
      <c r="C9" s="182"/>
      <c r="D9" s="183"/>
    </row>
    <row r="10" s="126" customFormat="1" ht="24.95" customHeight="1" spans="1:4">
      <c r="A10" s="136" t="s">
        <v>204</v>
      </c>
      <c r="B10" s="134">
        <v>16</v>
      </c>
      <c r="C10" s="182"/>
      <c r="D10" s="183"/>
    </row>
    <row r="11" s="126" customFormat="1" ht="24.95" customHeight="1" spans="1:4">
      <c r="A11" s="136" t="s">
        <v>205</v>
      </c>
      <c r="B11" s="134"/>
      <c r="C11" s="182"/>
      <c r="D11" s="183"/>
    </row>
    <row r="12" s="126" customFormat="1" ht="24.95" customHeight="1" spans="1:4">
      <c r="A12" s="136" t="s">
        <v>206</v>
      </c>
      <c r="B12" s="134"/>
      <c r="C12" s="182"/>
      <c r="D12" s="183"/>
    </row>
    <row r="13" s="126" customFormat="1" ht="24.95" customHeight="1" spans="1:4">
      <c r="A13" s="136" t="s">
        <v>207</v>
      </c>
      <c r="B13" s="134"/>
      <c r="C13" s="182"/>
      <c r="D13" s="183"/>
    </row>
    <row r="14" s="126" customFormat="1" ht="24.95" customHeight="1" spans="1:4">
      <c r="A14" s="136" t="s">
        <v>208</v>
      </c>
      <c r="B14" s="134"/>
      <c r="C14" s="182"/>
      <c r="D14" s="183"/>
    </row>
    <row r="15" s="126" customFormat="1" ht="24.95" customHeight="1" spans="1:4">
      <c r="A15" s="137" t="s">
        <v>209</v>
      </c>
      <c r="B15" s="138">
        <f>SUM(B5:B14)</f>
        <v>16</v>
      </c>
      <c r="C15" s="138">
        <f>SUM(C5:C14)</f>
        <v>0</v>
      </c>
      <c r="D15" s="185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F12" sqref="F12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0"/>
      <c r="C7" s="170"/>
      <c r="D7" s="177"/>
    </row>
    <row r="8" s="100" customFormat="1" ht="24.95" customHeight="1" spans="1:4">
      <c r="A8" s="110" t="s">
        <v>215</v>
      </c>
      <c r="B8" s="178"/>
      <c r="C8" s="178"/>
      <c r="D8" s="177"/>
    </row>
    <row r="9" s="100" customFormat="1" ht="24.95" customHeight="1" spans="1:4">
      <c r="A9" s="114" t="s">
        <v>216</v>
      </c>
      <c r="B9" s="179"/>
      <c r="C9" s="179"/>
      <c r="D9" s="180"/>
    </row>
    <row r="10" ht="38.25" customHeight="1" spans="1:4">
      <c r="A10" s="181"/>
      <c r="B10" s="181"/>
      <c r="C10" s="181"/>
      <c r="D10" s="181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11" sqref="D11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D9" sqref="D9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3">
        <f>SUM(B6:B9)</f>
        <v>0</v>
      </c>
      <c r="C5" s="173"/>
      <c r="D5" s="92"/>
    </row>
    <row r="6" s="4" customFormat="1" ht="24.95" customHeight="1" spans="1:45">
      <c r="A6" s="88" t="s">
        <v>222</v>
      </c>
      <c r="B6" s="174"/>
      <c r="C6" s="174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4"/>
      <c r="C7" s="174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5"/>
      <c r="C8" s="175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6"/>
      <c r="C9" s="176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6" sqref="E16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4" workbookViewId="0">
      <selection activeCell="F28" sqref="F28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680</v>
      </c>
      <c r="C5" s="106">
        <f>C6+C22</f>
        <v>683</v>
      </c>
      <c r="D5" s="108">
        <f>C5/B5</f>
        <v>1.00441176470588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69" t="s">
        <v>51</v>
      </c>
      <c r="B6" s="86">
        <f>SUM(B7:B21)</f>
        <v>680</v>
      </c>
      <c r="C6" s="86">
        <f>SUM(C7:C21)</f>
        <v>682</v>
      </c>
      <c r="D6" s="108">
        <f t="shared" ref="D6:D29" si="0">C6/B6</f>
        <v>1.00294117647059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0">
        <v>480</v>
      </c>
      <c r="C7" s="170">
        <v>479</v>
      </c>
      <c r="D7" s="112">
        <f t="shared" si="0"/>
        <v>0.997916666666667</v>
      </c>
    </row>
    <row r="8" s="100" customFormat="1" ht="24.95" customHeight="1" spans="1:4">
      <c r="A8" s="110" t="s">
        <v>53</v>
      </c>
      <c r="B8" s="170">
        <v>22</v>
      </c>
      <c r="C8" s="170">
        <v>31</v>
      </c>
      <c r="D8" s="112">
        <f t="shared" si="0"/>
        <v>1.40909090909091</v>
      </c>
    </row>
    <row r="9" s="100" customFormat="1" ht="24.95" customHeight="1" spans="1:4">
      <c r="A9" s="110" t="s">
        <v>54</v>
      </c>
      <c r="B9" s="170">
        <v>90</v>
      </c>
      <c r="C9" s="170">
        <v>91</v>
      </c>
      <c r="D9" s="112">
        <f t="shared" si="0"/>
        <v>1.01111111111111</v>
      </c>
    </row>
    <row r="10" s="100" customFormat="1" ht="24.95" customHeight="1" spans="1:4">
      <c r="A10" s="110" t="s">
        <v>55</v>
      </c>
      <c r="B10" s="170"/>
      <c r="C10" s="170"/>
      <c r="D10" s="112" t="e">
        <f t="shared" si="0"/>
        <v>#DIV/0!</v>
      </c>
    </row>
    <row r="11" s="100" customFormat="1" ht="24.95" customHeight="1" spans="1:4">
      <c r="A11" s="110" t="s">
        <v>56</v>
      </c>
      <c r="B11" s="170">
        <v>70</v>
      </c>
      <c r="C11" s="170">
        <v>57</v>
      </c>
      <c r="D11" s="112">
        <f t="shared" si="0"/>
        <v>0.814285714285714</v>
      </c>
    </row>
    <row r="12" s="100" customFormat="1" ht="24.95" customHeight="1" spans="1:4">
      <c r="A12" s="110" t="s">
        <v>57</v>
      </c>
      <c r="B12" s="170">
        <v>3</v>
      </c>
      <c r="C12" s="170">
        <v>4</v>
      </c>
      <c r="D12" s="112">
        <f t="shared" si="0"/>
        <v>1.33333333333333</v>
      </c>
    </row>
    <row r="13" s="100" customFormat="1" ht="24.95" customHeight="1" spans="1:4">
      <c r="A13" s="110" t="s">
        <v>58</v>
      </c>
      <c r="B13" s="170">
        <v>12</v>
      </c>
      <c r="C13" s="170">
        <v>15</v>
      </c>
      <c r="D13" s="112">
        <f t="shared" si="0"/>
        <v>1.25</v>
      </c>
    </row>
    <row r="14" s="100" customFormat="1" ht="24.95" customHeight="1" spans="1:4">
      <c r="A14" s="110" t="s">
        <v>59</v>
      </c>
      <c r="B14" s="170">
        <v>2</v>
      </c>
      <c r="C14" s="170">
        <v>4</v>
      </c>
      <c r="D14" s="112">
        <f t="shared" si="0"/>
        <v>2</v>
      </c>
    </row>
    <row r="15" s="100" customFormat="1" ht="24.95" customHeight="1" spans="1:4">
      <c r="A15" s="110" t="s">
        <v>60</v>
      </c>
      <c r="B15" s="170"/>
      <c r="C15" s="170"/>
      <c r="D15" s="112" t="e">
        <f t="shared" si="0"/>
        <v>#DIV/0!</v>
      </c>
    </row>
    <row r="16" s="100" customFormat="1" ht="24.95" customHeight="1" spans="1:4">
      <c r="A16" s="110" t="s">
        <v>61</v>
      </c>
      <c r="B16" s="170"/>
      <c r="C16" s="170"/>
      <c r="D16" s="112" t="e">
        <f t="shared" si="0"/>
        <v>#DIV/0!</v>
      </c>
    </row>
    <row r="17" s="100" customFormat="1" ht="24.95" customHeight="1" spans="1:4">
      <c r="A17" s="110" t="s">
        <v>62</v>
      </c>
      <c r="B17" s="170">
        <v>1</v>
      </c>
      <c r="C17" s="170">
        <v>1</v>
      </c>
      <c r="D17" s="112">
        <f t="shared" si="0"/>
        <v>1</v>
      </c>
    </row>
    <row r="18" s="100" customFormat="1" ht="24.95" customHeight="1" spans="1:4">
      <c r="A18" s="110" t="s">
        <v>63</v>
      </c>
      <c r="B18" s="170"/>
      <c r="C18" s="170"/>
      <c r="D18" s="112" t="e">
        <f t="shared" si="0"/>
        <v>#DIV/0!</v>
      </c>
    </row>
    <row r="19" s="100" customFormat="1" ht="24.95" customHeight="1" spans="1:4">
      <c r="A19" s="110" t="s">
        <v>64</v>
      </c>
      <c r="B19" s="170"/>
      <c r="C19" s="170"/>
      <c r="D19" s="112" t="e">
        <f t="shared" si="0"/>
        <v>#DIV/0!</v>
      </c>
    </row>
    <row r="20" s="100" customFormat="1" ht="24.95" customHeight="1" spans="1:4">
      <c r="A20" s="110" t="s">
        <v>65</v>
      </c>
      <c r="B20" s="170"/>
      <c r="C20" s="170"/>
      <c r="D20" s="112" t="e">
        <f t="shared" si="0"/>
        <v>#DIV/0!</v>
      </c>
    </row>
    <row r="21" s="100" customFormat="1" ht="24.95" customHeight="1" spans="1:4">
      <c r="A21" s="110" t="s">
        <v>66</v>
      </c>
      <c r="B21" s="170"/>
      <c r="C21" s="170"/>
      <c r="D21" s="112" t="e">
        <f t="shared" si="0"/>
        <v>#DIV/0!</v>
      </c>
    </row>
    <row r="22" s="100" customFormat="1" ht="24.95" customHeight="1" spans="1:4">
      <c r="A22" s="169" t="s">
        <v>67</v>
      </c>
      <c r="B22" s="171">
        <f>SUM(B23:B29)</f>
        <v>0</v>
      </c>
      <c r="C22" s="171">
        <f>SUM(C23:C29)</f>
        <v>1</v>
      </c>
      <c r="D22" s="108" t="e">
        <f t="shared" si="0"/>
        <v>#DIV/0!</v>
      </c>
    </row>
    <row r="23" s="100" customFormat="1" ht="24.95" customHeight="1" spans="1:4">
      <c r="A23" s="110" t="s">
        <v>68</v>
      </c>
      <c r="B23" s="170"/>
      <c r="C23" s="170"/>
      <c r="D23" s="112" t="e">
        <f t="shared" si="0"/>
        <v>#DIV/0!</v>
      </c>
    </row>
    <row r="24" s="100" customFormat="1" ht="24.95" customHeight="1" spans="1:4">
      <c r="A24" s="110" t="s">
        <v>69</v>
      </c>
      <c r="B24" s="170"/>
      <c r="C24" s="170"/>
      <c r="D24" s="112" t="e">
        <f t="shared" si="0"/>
        <v>#DIV/0!</v>
      </c>
    </row>
    <row r="25" s="100" customFormat="1" ht="24.95" customHeight="1" spans="1:4">
      <c r="A25" s="110" t="s">
        <v>70</v>
      </c>
      <c r="B25" s="170"/>
      <c r="C25" s="170">
        <v>1</v>
      </c>
      <c r="D25" s="112" t="e">
        <f t="shared" si="0"/>
        <v>#DIV/0!</v>
      </c>
    </row>
    <row r="26" s="100" customFormat="1" ht="24.95" customHeight="1" spans="1:4">
      <c r="A26" s="110" t="s">
        <v>71</v>
      </c>
      <c r="B26" s="170"/>
      <c r="C26" s="170"/>
      <c r="D26" s="112" t="e">
        <f t="shared" si="0"/>
        <v>#DIV/0!</v>
      </c>
    </row>
    <row r="27" s="100" customFormat="1" ht="24.95" customHeight="1" spans="1:4">
      <c r="A27" s="110" t="s">
        <v>72</v>
      </c>
      <c r="B27" s="170"/>
      <c r="C27" s="170"/>
      <c r="D27" s="112" t="e">
        <f t="shared" si="0"/>
        <v>#DIV/0!</v>
      </c>
    </row>
    <row r="28" s="100" customFormat="1" ht="24.95" customHeight="1" spans="1:4">
      <c r="A28" s="110" t="s">
        <v>73</v>
      </c>
      <c r="B28" s="170"/>
      <c r="C28" s="170"/>
      <c r="D28" s="112" t="e">
        <f t="shared" si="0"/>
        <v>#DIV/0!</v>
      </c>
    </row>
    <row r="29" s="100" customFormat="1" ht="24.95" customHeight="1" spans="1:4">
      <c r="A29" s="114" t="s">
        <v>74</v>
      </c>
      <c r="B29" s="172"/>
      <c r="C29" s="172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D8" sqref="D8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ht="27.95" customHeight="1" spans="1:4">
      <c r="A2" s="167" t="s">
        <v>233</v>
      </c>
      <c r="B2" s="168"/>
      <c r="C2" s="168"/>
      <c r="D2" s="168"/>
    </row>
    <row r="3" ht="24.95" customHeight="1" spans="1:4">
      <c r="A3" s="168"/>
      <c r="B3" s="168"/>
      <c r="C3" s="168"/>
      <c r="D3" s="168"/>
    </row>
    <row r="4" ht="23.1" customHeight="1" spans="1:4">
      <c r="A4" s="168"/>
      <c r="B4" s="168"/>
      <c r="C4" s="168"/>
      <c r="D4" s="168"/>
    </row>
    <row r="5" ht="26.1" customHeight="1" spans="1:4">
      <c r="A5" s="168"/>
      <c r="B5" s="168"/>
      <c r="C5" s="168"/>
      <c r="D5" s="168"/>
    </row>
    <row r="6" ht="21.95" customHeight="1" spans="1:4">
      <c r="A6" s="168"/>
      <c r="B6" s="168"/>
      <c r="C6" s="168"/>
      <c r="D6" s="168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0"/>
  <sheetViews>
    <sheetView showGridLines="0" showZeros="0" topLeftCell="A4" workbookViewId="0">
      <selection activeCell="H21" sqref="H21"/>
    </sheetView>
  </sheetViews>
  <sheetFormatPr defaultColWidth="6.75" defaultRowHeight="11.25"/>
  <cols>
    <col min="1" max="1" width="35.625" style="74" customWidth="1"/>
    <col min="2" max="4" width="15.625" style="74" customWidth="1"/>
    <col min="5" max="44" width="9" style="74" customWidth="1"/>
    <col min="45" max="16384" width="6.75" style="74"/>
  </cols>
  <sheetData>
    <row r="1" ht="19.5" customHeight="1" spans="1:1">
      <c r="A1" s="4" t="s">
        <v>234</v>
      </c>
    </row>
    <row r="2" ht="30.75" customHeight="1" spans="1:44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="4" customFormat="1" ht="19.5" customHeight="1" spans="1:44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4" s="4" customFormat="1" ht="50.1" customHeight="1" spans="1:44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97"/>
    </row>
    <row r="5" s="4" customFormat="1" ht="24.95" customHeight="1" spans="1:4">
      <c r="A5" s="85" t="s">
        <v>79</v>
      </c>
      <c r="B5" s="106">
        <f>SUM(B6:B30)</f>
        <v>2338</v>
      </c>
      <c r="C5" s="106">
        <f>SUM(C6:C30)</f>
        <v>2231</v>
      </c>
      <c r="D5" s="164">
        <v>0.95</v>
      </c>
    </row>
    <row r="6" s="4" customFormat="1" ht="23.25" customHeight="1" spans="1:44">
      <c r="A6" s="88" t="s">
        <v>80</v>
      </c>
      <c r="B6" s="89">
        <v>708</v>
      </c>
      <c r="C6" s="89">
        <v>687</v>
      </c>
      <c r="D6" s="164">
        <v>0.97</v>
      </c>
      <c r="E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</row>
    <row r="7" s="4" customFormat="1" ht="23.25" customHeight="1" spans="1:44">
      <c r="A7" s="88" t="s">
        <v>81</v>
      </c>
      <c r="B7" s="89"/>
      <c r="C7" s="89"/>
      <c r="D7" s="164"/>
      <c r="E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="4" customFormat="1" ht="23.25" customHeight="1" spans="1:44">
      <c r="A8" s="88" t="s">
        <v>82</v>
      </c>
      <c r="B8" s="89"/>
      <c r="C8" s="89"/>
      <c r="D8" s="164"/>
      <c r="E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="4" customFormat="1" ht="23.25" customHeight="1" spans="1:44">
      <c r="A9" s="88" t="s">
        <v>83</v>
      </c>
      <c r="B9" s="89"/>
      <c r="C9" s="89"/>
      <c r="D9" s="164"/>
      <c r="E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</row>
    <row r="10" s="4" customFormat="1" ht="23.25" customHeight="1" spans="1:44">
      <c r="A10" s="88" t="s">
        <v>84</v>
      </c>
      <c r="B10" s="89"/>
      <c r="C10" s="89"/>
      <c r="D10" s="164"/>
      <c r="E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</row>
    <row r="11" s="4" customFormat="1" ht="23.25" customHeight="1" spans="1:44">
      <c r="A11" s="88" t="s">
        <v>85</v>
      </c>
      <c r="B11" s="89"/>
      <c r="C11" s="89"/>
      <c r="D11" s="164"/>
      <c r="E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</row>
    <row r="12" s="4" customFormat="1" ht="23.25" customHeight="1" spans="1:44">
      <c r="A12" s="88" t="s">
        <v>86</v>
      </c>
      <c r="B12" s="89">
        <v>75</v>
      </c>
      <c r="C12" s="89">
        <v>64</v>
      </c>
      <c r="D12" s="164">
        <v>0.85</v>
      </c>
      <c r="E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</row>
    <row r="13" s="4" customFormat="1" ht="23.25" customHeight="1" spans="1:44">
      <c r="A13" s="88" t="s">
        <v>87</v>
      </c>
      <c r="B13" s="89">
        <v>389</v>
      </c>
      <c r="C13" s="89">
        <v>417</v>
      </c>
      <c r="D13" s="164">
        <v>1.07</v>
      </c>
      <c r="E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</row>
    <row r="14" s="4" customFormat="1" ht="23.25" customHeight="1" spans="1:44">
      <c r="A14" s="88" t="s">
        <v>88</v>
      </c>
      <c r="B14" s="89">
        <v>71</v>
      </c>
      <c r="C14" s="89">
        <v>74</v>
      </c>
      <c r="D14" s="164">
        <v>1.04</v>
      </c>
      <c r="E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</row>
    <row r="15" s="4" customFormat="1" ht="23.25" customHeight="1" spans="1:44">
      <c r="A15" s="88" t="s">
        <v>89</v>
      </c>
      <c r="B15" s="89">
        <v>95</v>
      </c>
      <c r="C15" s="89">
        <v>84</v>
      </c>
      <c r="D15" s="164">
        <v>0.88</v>
      </c>
      <c r="E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</row>
    <row r="16" s="4" customFormat="1" ht="23.25" customHeight="1" spans="1:44">
      <c r="A16" s="88" t="s">
        <v>90</v>
      </c>
      <c r="B16" s="89">
        <v>146</v>
      </c>
      <c r="C16" s="89">
        <v>86</v>
      </c>
      <c r="D16" s="164">
        <v>0.59</v>
      </c>
      <c r="E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</row>
    <row r="17" s="4" customFormat="1" ht="23.25" customHeight="1" spans="1:44">
      <c r="A17" s="88" t="s">
        <v>91</v>
      </c>
      <c r="B17" s="89">
        <v>721</v>
      </c>
      <c r="C17" s="89">
        <v>700</v>
      </c>
      <c r="D17" s="164">
        <v>0.97</v>
      </c>
      <c r="E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</row>
    <row r="18" s="4" customFormat="1" ht="23.25" customHeight="1" spans="1:44">
      <c r="A18" s="88" t="s">
        <v>92</v>
      </c>
      <c r="B18" s="89"/>
      <c r="C18" s="89"/>
      <c r="D18" s="164"/>
      <c r="E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</row>
    <row r="19" s="4" customFormat="1" ht="23.25" customHeight="1" spans="1:44">
      <c r="A19" s="88" t="s">
        <v>93</v>
      </c>
      <c r="B19" s="89">
        <v>32</v>
      </c>
      <c r="C19" s="89"/>
      <c r="D19" s="164"/>
      <c r="E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</row>
    <row r="20" s="4" customFormat="1" ht="23.25" customHeight="1" spans="1:44">
      <c r="A20" s="88" t="s">
        <v>94</v>
      </c>
      <c r="B20" s="89"/>
      <c r="C20" s="89"/>
      <c r="D20" s="164"/>
      <c r="E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</row>
    <row r="21" s="4" customFormat="1" ht="23.25" customHeight="1" spans="1:44">
      <c r="A21" s="88" t="s">
        <v>95</v>
      </c>
      <c r="B21" s="89"/>
      <c r="C21" s="89"/>
      <c r="D21" s="164"/>
      <c r="E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</row>
    <row r="22" s="4" customFormat="1" ht="23.25" customHeight="1" spans="1:44">
      <c r="A22" s="88" t="s">
        <v>96</v>
      </c>
      <c r="B22" s="89"/>
      <c r="C22" s="89"/>
      <c r="D22" s="164"/>
      <c r="E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</row>
    <row r="23" s="4" customFormat="1" ht="23.25" customHeight="1" spans="1:44">
      <c r="A23" s="88" t="s">
        <v>97</v>
      </c>
      <c r="B23" s="89"/>
      <c r="C23" s="89"/>
      <c r="D23" s="164"/>
      <c r="E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</row>
    <row r="24" s="4" customFormat="1" ht="23.25" customHeight="1" spans="1:44">
      <c r="A24" s="88" t="s">
        <v>98</v>
      </c>
      <c r="B24" s="89">
        <v>71</v>
      </c>
      <c r="C24" s="89">
        <v>98</v>
      </c>
      <c r="D24" s="164">
        <v>1.38</v>
      </c>
      <c r="E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</row>
    <row r="25" s="4" customFormat="1" ht="23.25" customHeight="1" spans="1:44">
      <c r="A25" s="88" t="s">
        <v>99</v>
      </c>
      <c r="B25" s="89"/>
      <c r="C25" s="89"/>
      <c r="D25" s="164"/>
      <c r="E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</row>
    <row r="26" s="4" customFormat="1" ht="23.25" customHeight="1" spans="1:44">
      <c r="A26" s="88" t="s">
        <v>100</v>
      </c>
      <c r="B26" s="89"/>
      <c r="C26" s="89"/>
      <c r="D26" s="164"/>
      <c r="E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</row>
    <row r="27" s="4" customFormat="1" ht="23.25" customHeight="1" spans="1:44">
      <c r="A27" s="88" t="s">
        <v>238</v>
      </c>
      <c r="B27" s="89">
        <v>30</v>
      </c>
      <c r="C27" s="89">
        <v>21</v>
      </c>
      <c r="D27" s="164">
        <v>0.7</v>
      </c>
      <c r="E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</row>
    <row r="28" s="4" customFormat="1" ht="23.25" customHeight="1" spans="1:44">
      <c r="A28" s="88" t="s">
        <v>239</v>
      </c>
      <c r="B28" s="89"/>
      <c r="C28" s="89"/>
      <c r="D28" s="164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</row>
    <row r="29" s="4" customFormat="1" ht="23.25" customHeight="1" spans="1:44">
      <c r="A29" s="88" t="s">
        <v>240</v>
      </c>
      <c r="B29" s="89"/>
      <c r="C29" s="89"/>
      <c r="D29" s="164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</row>
    <row r="30" s="4" customFormat="1" ht="23.25" customHeight="1" spans="1:44">
      <c r="A30" s="93" t="s">
        <v>241</v>
      </c>
      <c r="B30" s="165"/>
      <c r="C30" s="165"/>
      <c r="D30" s="16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22" workbookViewId="0">
      <selection activeCell="B45" sqref="B45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02" t="s">
        <v>1</v>
      </c>
    </row>
    <row r="2" ht="25.5" customHeight="1" spans="2:2">
      <c r="B2" s="203" t="s">
        <v>2</v>
      </c>
    </row>
    <row r="3" s="201" customFormat="1" ht="25.5" customHeight="1" spans="2:2">
      <c r="B3" s="204" t="s">
        <v>3</v>
      </c>
    </row>
    <row r="4" s="201" customFormat="1" ht="25.5" customHeight="1" spans="2:2">
      <c r="B4" s="205" t="s">
        <v>4</v>
      </c>
    </row>
    <row r="5" s="201" customFormat="1" ht="25.5" customHeight="1" spans="2:2">
      <c r="B5" s="205" t="s">
        <v>5</v>
      </c>
    </row>
    <row r="6" s="201" customFormat="1" ht="25.5" customHeight="1" spans="2:2">
      <c r="B6" s="205" t="s">
        <v>6</v>
      </c>
    </row>
    <row r="7" s="201" customFormat="1" ht="25.5" customHeight="1" spans="2:2">
      <c r="B7" s="205" t="s">
        <v>7</v>
      </c>
    </row>
    <row r="8" s="201" customFormat="1" ht="25.5" customHeight="1" spans="2:2">
      <c r="B8" s="205" t="s">
        <v>8</v>
      </c>
    </row>
    <row r="9" s="201" customFormat="1" ht="25.5" customHeight="1" spans="2:2">
      <c r="B9" s="204" t="s">
        <v>9</v>
      </c>
    </row>
    <row r="10" s="201" customFormat="1" ht="25.5" customHeight="1" spans="2:2">
      <c r="B10" s="205" t="s">
        <v>10</v>
      </c>
    </row>
    <row r="11" s="201" customFormat="1" ht="25.5" customHeight="1" spans="2:2">
      <c r="B11" s="205" t="s">
        <v>11</v>
      </c>
    </row>
    <row r="12" s="201" customFormat="1" ht="25.5" customHeight="1" spans="2:2">
      <c r="B12" s="205" t="s">
        <v>12</v>
      </c>
    </row>
    <row r="13" s="201" customFormat="1" ht="25.5" customHeight="1" spans="2:2">
      <c r="B13" s="205" t="s">
        <v>13</v>
      </c>
    </row>
    <row r="14" s="201" customFormat="1" ht="25.5" customHeight="1" spans="2:2">
      <c r="B14" s="205" t="s">
        <v>14</v>
      </c>
    </row>
    <row r="15" s="201" customFormat="1" ht="25.5" customHeight="1" spans="2:2">
      <c r="B15" s="204" t="s">
        <v>15</v>
      </c>
    </row>
    <row r="16" s="201" customFormat="1" ht="25.5" customHeight="1" spans="2:2">
      <c r="B16" s="205" t="s">
        <v>16</v>
      </c>
    </row>
    <row r="17" s="201" customFormat="1" ht="25.5" customHeight="1" spans="2:2">
      <c r="B17" s="205" t="s">
        <v>17</v>
      </c>
    </row>
    <row r="18" s="201" customFormat="1" ht="25.5" customHeight="1" spans="2:2">
      <c r="B18" s="205" t="s">
        <v>18</v>
      </c>
    </row>
    <row r="19" s="201" customFormat="1" ht="25.5" customHeight="1" spans="2:2">
      <c r="B19" s="205" t="s">
        <v>19</v>
      </c>
    </row>
    <row r="20" ht="25.5" customHeight="1" spans="2:2">
      <c r="B20" s="203" t="s">
        <v>20</v>
      </c>
    </row>
    <row r="21" ht="25.5" customHeight="1" spans="2:2">
      <c r="B21" s="204" t="s">
        <v>3</v>
      </c>
    </row>
    <row r="22" ht="25.5" customHeight="1" spans="2:2">
      <c r="B22" s="205" t="s">
        <v>21</v>
      </c>
    </row>
    <row r="23" ht="25.5" customHeight="1" spans="2:2">
      <c r="B23" s="205" t="s">
        <v>22</v>
      </c>
    </row>
    <row r="24" ht="25.5" customHeight="1" spans="2:2">
      <c r="B24" s="205" t="s">
        <v>23</v>
      </c>
    </row>
    <row r="25" ht="25.5" customHeight="1" spans="2:2">
      <c r="B25" s="205" t="s">
        <v>24</v>
      </c>
    </row>
    <row r="26" ht="25.5" customHeight="1" spans="2:2">
      <c r="B26" s="205" t="s">
        <v>25</v>
      </c>
    </row>
    <row r="27" ht="25.5" customHeight="1" spans="2:2">
      <c r="B27" s="204" t="s">
        <v>9</v>
      </c>
    </row>
    <row r="28" ht="25.5" customHeight="1" spans="2:2">
      <c r="B28" s="205" t="s">
        <v>26</v>
      </c>
    </row>
    <row r="29" ht="25.5" customHeight="1" spans="2:2">
      <c r="B29" s="205" t="s">
        <v>27</v>
      </c>
    </row>
    <row r="30" ht="25.5" customHeight="1" spans="2:2">
      <c r="B30" s="205" t="s">
        <v>28</v>
      </c>
    </row>
    <row r="31" ht="25.5" customHeight="1" spans="2:2">
      <c r="B31" s="205" t="s">
        <v>29</v>
      </c>
    </row>
    <row r="32" ht="25.5" customHeight="1" spans="2:2">
      <c r="B32" s="205" t="s">
        <v>30</v>
      </c>
    </row>
    <row r="33" ht="25.5" customHeight="1" spans="2:2">
      <c r="B33" s="204" t="s">
        <v>15</v>
      </c>
    </row>
    <row r="34" ht="25.5" customHeight="1" spans="2:2">
      <c r="B34" s="205" t="s">
        <v>31</v>
      </c>
    </row>
    <row r="35" ht="25.5" customHeight="1" spans="2:2">
      <c r="B35" s="205" t="s">
        <v>32</v>
      </c>
    </row>
    <row r="36" ht="25.5" customHeight="1" spans="2:2">
      <c r="B36" s="205" t="s">
        <v>33</v>
      </c>
    </row>
    <row r="37" ht="25.5" customHeight="1" spans="2:2">
      <c r="B37" s="205" t="s">
        <v>34</v>
      </c>
    </row>
    <row r="38" ht="25.5" customHeight="1" spans="2:2">
      <c r="B38" s="203" t="s">
        <v>35</v>
      </c>
    </row>
    <row r="39" ht="25.5" customHeight="1" spans="2:2">
      <c r="B39" s="206" t="s">
        <v>36</v>
      </c>
    </row>
    <row r="40" ht="25.5" customHeight="1" spans="2:2">
      <c r="B40" s="206" t="s">
        <v>37</v>
      </c>
    </row>
    <row r="41" ht="25.5" customHeight="1" spans="2:2">
      <c r="B41" s="206" t="s">
        <v>38</v>
      </c>
    </row>
    <row r="42" ht="25.5" customHeight="1" spans="2:2">
      <c r="B42" s="206" t="s">
        <v>39</v>
      </c>
    </row>
    <row r="43" ht="25.5" customHeight="1" spans="2:2">
      <c r="B43" s="206" t="s">
        <v>40</v>
      </c>
    </row>
    <row r="44" ht="25.5" customHeight="1" spans="2:2">
      <c r="B44" s="206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C11" sqref="C11"/>
    </sheetView>
  </sheetViews>
  <sheetFormatPr defaultColWidth="9" defaultRowHeight="13.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73" t="s">
        <v>243</v>
      </c>
      <c r="B2" s="141"/>
      <c r="C2" s="141"/>
      <c r="D2" s="141"/>
    </row>
    <row r="3" ht="42.75" customHeight="1" spans="1:4">
      <c r="A3" s="141"/>
      <c r="B3" s="141"/>
      <c r="C3" s="141"/>
      <c r="D3" s="141"/>
    </row>
    <row r="4" ht="42.75" customHeight="1" spans="1:4">
      <c r="A4" s="141"/>
      <c r="B4" s="141"/>
      <c r="C4" s="141"/>
      <c r="D4" s="141"/>
    </row>
    <row r="5" ht="153" customHeight="1" spans="1:4">
      <c r="A5" s="141"/>
      <c r="B5" s="141"/>
      <c r="C5" s="141"/>
      <c r="D5" s="141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E40" sqref="E40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236</v>
      </c>
      <c r="C4" s="16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3" t="s">
        <v>110</v>
      </c>
      <c r="B5" s="134">
        <f>SUM(B6:B17)</f>
        <v>1328</v>
      </c>
      <c r="C5" s="134">
        <f>SUM(C6:C17)</f>
        <v>1459</v>
      </c>
      <c r="D5" s="135">
        <f>IFERROR(C5/B5,0)</f>
        <v>1.09864457831325</v>
      </c>
    </row>
    <row r="6" s="126" customFormat="1" ht="24.95" customHeight="1" spans="1:4">
      <c r="A6" s="163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3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3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3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3" t="s">
        <v>115</v>
      </c>
      <c r="B10" s="134">
        <v>1042</v>
      </c>
      <c r="C10" s="134">
        <v>1157</v>
      </c>
      <c r="D10" s="135">
        <f t="shared" si="0"/>
        <v>1.11036468330134</v>
      </c>
    </row>
    <row r="11" s="126" customFormat="1" ht="24.95" customHeight="1" spans="1:4">
      <c r="A11" s="163" t="s">
        <v>116</v>
      </c>
      <c r="B11" s="134">
        <v>286</v>
      </c>
      <c r="C11" s="134">
        <v>302</v>
      </c>
      <c r="D11" s="135">
        <f t="shared" si="0"/>
        <v>1.05594405594406</v>
      </c>
    </row>
    <row r="12" s="126" customFormat="1" ht="24.95" customHeight="1" spans="1:4">
      <c r="A12" s="163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3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3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3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3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>
        <f>SUM(C18:C38)</f>
        <v>0</v>
      </c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112</v>
      </c>
      <c r="C39" s="134">
        <f>SUM(C40:C60)</f>
        <v>109</v>
      </c>
      <c r="D39" s="135">
        <f t="shared" si="0"/>
        <v>0.973214285714286</v>
      </c>
    </row>
    <row r="40" s="126" customFormat="1" ht="24.95" customHeight="1" spans="1:4">
      <c r="A40" s="136" t="s">
        <v>145</v>
      </c>
      <c r="B40" s="134">
        <v>24</v>
      </c>
      <c r="C40" s="134">
        <v>21</v>
      </c>
      <c r="D40" s="135">
        <f t="shared" si="0"/>
        <v>0.875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88</v>
      </c>
      <c r="C51" s="134">
        <v>88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1440</v>
      </c>
      <c r="C61" s="138">
        <f>C5+C39</f>
        <v>1568</v>
      </c>
      <c r="D61" s="139">
        <f t="shared" si="0"/>
        <v>1.08888888888889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6" sqref="F6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0</v>
      </c>
      <c r="C5" s="154">
        <f>SUM(C6:C19)</f>
        <v>0</v>
      </c>
      <c r="D5" s="160" t="e">
        <f>C5/B5</f>
        <v>#DIV/0!</v>
      </c>
    </row>
    <row r="6" s="145" customFormat="1" ht="24.95" customHeight="1" spans="1:4">
      <c r="A6" s="133" t="s">
        <v>169</v>
      </c>
      <c r="B6" s="161"/>
      <c r="C6" s="161"/>
      <c r="D6" s="156"/>
    </row>
    <row r="7" s="145" customFormat="1" ht="24.95" customHeight="1" spans="1:4">
      <c r="A7" s="133" t="s">
        <v>170</v>
      </c>
      <c r="B7" s="161"/>
      <c r="C7" s="161"/>
      <c r="D7" s="156"/>
    </row>
    <row r="8" s="145" customFormat="1" ht="24.95" customHeight="1" spans="1:4">
      <c r="A8" s="133" t="s">
        <v>171</v>
      </c>
      <c r="B8" s="161"/>
      <c r="C8" s="161"/>
      <c r="D8" s="156"/>
    </row>
    <row r="9" s="145" customFormat="1" ht="24.95" customHeight="1" spans="1:4">
      <c r="A9" s="133" t="s">
        <v>172</v>
      </c>
      <c r="B9" s="161"/>
      <c r="C9" s="161"/>
      <c r="D9" s="156"/>
    </row>
    <row r="10" s="145" customFormat="1" ht="24.95" customHeight="1" spans="1:4">
      <c r="A10" s="133" t="s">
        <v>173</v>
      </c>
      <c r="B10" s="161"/>
      <c r="C10" s="161"/>
      <c r="D10" s="160" t="e">
        <f>C10/B10</f>
        <v>#DIV/0!</v>
      </c>
    </row>
    <row r="11" s="145" customFormat="1" ht="24.95" customHeight="1" spans="1:4">
      <c r="A11" s="133" t="s">
        <v>174</v>
      </c>
      <c r="B11" s="161"/>
      <c r="C11" s="161"/>
      <c r="D11" s="156"/>
    </row>
    <row r="12" s="146" customFormat="1" ht="24.95" customHeight="1" spans="1:4">
      <c r="A12" s="133" t="s">
        <v>175</v>
      </c>
      <c r="B12" s="161"/>
      <c r="C12" s="161"/>
      <c r="D12" s="160" t="e">
        <f>C12/B12</f>
        <v>#DIV/0!</v>
      </c>
    </row>
    <row r="13" s="147" customFormat="1" ht="24.95" customHeight="1" spans="1:4">
      <c r="A13" s="133" t="s">
        <v>176</v>
      </c>
      <c r="B13" s="161"/>
      <c r="C13" s="161"/>
      <c r="D13" s="156"/>
    </row>
    <row r="14" ht="24.95" customHeight="1" spans="1:4">
      <c r="A14" s="133" t="s">
        <v>177</v>
      </c>
      <c r="B14" s="161"/>
      <c r="C14" s="161"/>
      <c r="D14" s="156"/>
    </row>
    <row r="15" ht="24.95" customHeight="1" spans="1:4">
      <c r="A15" s="133" t="s">
        <v>178</v>
      </c>
      <c r="B15" s="161"/>
      <c r="C15" s="161"/>
      <c r="D15" s="156"/>
    </row>
    <row r="16" ht="24.95" customHeight="1" spans="1:4">
      <c r="A16" s="133" t="s">
        <v>179</v>
      </c>
      <c r="B16" s="161"/>
      <c r="C16" s="161"/>
      <c r="D16" s="160"/>
    </row>
    <row r="17" ht="39.75" customHeight="1" spans="1:4">
      <c r="A17" s="133" t="s">
        <v>180</v>
      </c>
      <c r="B17" s="161"/>
      <c r="C17" s="161"/>
      <c r="D17" s="156"/>
    </row>
    <row r="18" ht="24.95" customHeight="1" spans="1:4">
      <c r="A18" s="133" t="s">
        <v>181</v>
      </c>
      <c r="B18" s="161"/>
      <c r="C18" s="161"/>
      <c r="D18" s="160" t="e">
        <f>C18/B18</f>
        <v>#DIV/0!</v>
      </c>
    </row>
    <row r="19" ht="24.95" customHeight="1" spans="1:4">
      <c r="A19" s="157" t="s">
        <v>248</v>
      </c>
      <c r="B19" s="158"/>
      <c r="C19" s="158"/>
      <c r="D19" s="159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21" sqref="D21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H8" sqref="G7:H8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0</v>
      </c>
      <c r="C5" s="154">
        <f>SUM(C6:C14)</f>
        <v>0</v>
      </c>
      <c r="D5" s="155"/>
    </row>
    <row r="6" s="145" customFormat="1" ht="24.95" customHeight="1" spans="1:4">
      <c r="A6" s="133" t="s">
        <v>186</v>
      </c>
      <c r="B6" s="154"/>
      <c r="C6" s="154"/>
      <c r="D6" s="156"/>
    </row>
    <row r="7" s="145" customFormat="1" ht="24.95" customHeight="1" spans="1:4">
      <c r="A7" s="133" t="s">
        <v>187</v>
      </c>
      <c r="B7" s="154"/>
      <c r="C7" s="154"/>
      <c r="D7" s="156"/>
    </row>
    <row r="8" s="145" customFormat="1" ht="24.95" customHeight="1" spans="1:4">
      <c r="A8" s="133" t="s">
        <v>188</v>
      </c>
      <c r="B8" s="154"/>
      <c r="C8" s="154"/>
      <c r="D8" s="156"/>
    </row>
    <row r="9" s="145" customFormat="1" ht="24.95" customHeight="1" spans="1:4">
      <c r="A9" s="133" t="s">
        <v>189</v>
      </c>
      <c r="B9" s="154"/>
      <c r="C9" s="154"/>
      <c r="D9" s="156"/>
    </row>
    <row r="10" s="145" customFormat="1" ht="24.95" customHeight="1" spans="1:4">
      <c r="A10" s="133" t="s">
        <v>190</v>
      </c>
      <c r="B10" s="154"/>
      <c r="C10" s="154"/>
      <c r="D10" s="156"/>
    </row>
    <row r="11" s="145" customFormat="1" ht="24.95" customHeight="1" spans="1:4">
      <c r="A11" s="133" t="s">
        <v>191</v>
      </c>
      <c r="B11" s="154"/>
      <c r="C11" s="154"/>
      <c r="D11" s="156"/>
    </row>
    <row r="12" s="146" customFormat="1" ht="24.95" customHeight="1" spans="1:4">
      <c r="A12" s="133" t="s">
        <v>192</v>
      </c>
      <c r="B12" s="154"/>
      <c r="C12" s="154"/>
      <c r="D12" s="156"/>
    </row>
    <row r="13" s="147" customFormat="1" ht="24.95" customHeight="1" spans="1:4">
      <c r="A13" s="133" t="s">
        <v>193</v>
      </c>
      <c r="B13" s="154"/>
      <c r="C13" s="154"/>
      <c r="D13" s="156"/>
    </row>
    <row r="14" ht="24.95" customHeight="1" spans="1:4">
      <c r="A14" s="157" t="s">
        <v>253</v>
      </c>
      <c r="B14" s="158"/>
      <c r="C14" s="158"/>
      <c r="D14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C19" sqref="C19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G8" sqref="G8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E6" sqref="E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20" sqref="D20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ht="14.25" customHeight="1" spans="1:4">
      <c r="A2" s="73" t="s">
        <v>261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E9" sqref="E9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4" workbookViewId="0">
      <selection activeCell="H16" sqref="H16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1">
        <f>B6+B22</f>
        <v>631</v>
      </c>
      <c r="C5" s="171">
        <f>C6+C22</f>
        <v>680</v>
      </c>
      <c r="D5" s="108">
        <f>C5/B5</f>
        <v>1.07765451664025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9" t="s">
        <v>51</v>
      </c>
      <c r="B6" s="171">
        <f>SUM(B7:B21)</f>
        <v>626</v>
      </c>
      <c r="C6" s="171">
        <f>SUM(C7:C21)</f>
        <v>680</v>
      </c>
      <c r="D6" s="108">
        <f t="shared" ref="D6:D29" si="0">C6/B6</f>
        <v>1.08626198083067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70">
        <v>429</v>
      </c>
      <c r="C7" s="170">
        <v>480</v>
      </c>
      <c r="D7" s="112">
        <f t="shared" si="0"/>
        <v>1.11888111888112</v>
      </c>
    </row>
    <row r="8" s="100" customFormat="1" ht="24.95" customHeight="1" spans="1:4">
      <c r="A8" s="110" t="s">
        <v>53</v>
      </c>
      <c r="B8" s="170">
        <v>4</v>
      </c>
      <c r="C8" s="170">
        <v>22</v>
      </c>
      <c r="D8" s="112">
        <f t="shared" si="0"/>
        <v>5.5</v>
      </c>
    </row>
    <row r="9" s="100" customFormat="1" ht="24.95" customHeight="1" spans="1:4">
      <c r="A9" s="110" t="s">
        <v>54</v>
      </c>
      <c r="B9" s="170">
        <v>84</v>
      </c>
      <c r="C9" s="170">
        <v>90</v>
      </c>
      <c r="D9" s="112">
        <f t="shared" si="0"/>
        <v>1.07142857142857</v>
      </c>
    </row>
    <row r="10" s="100" customFormat="1" ht="24.95" customHeight="1" spans="1:4">
      <c r="A10" s="110" t="s">
        <v>55</v>
      </c>
      <c r="B10" s="170"/>
      <c r="C10" s="170"/>
      <c r="D10" s="112" t="e">
        <f t="shared" si="0"/>
        <v>#DIV/0!</v>
      </c>
    </row>
    <row r="11" s="100" customFormat="1" ht="24.95" customHeight="1" spans="1:4">
      <c r="A11" s="110" t="s">
        <v>56</v>
      </c>
      <c r="B11" s="170">
        <v>78</v>
      </c>
      <c r="C11" s="170">
        <v>70</v>
      </c>
      <c r="D11" s="112">
        <f t="shared" si="0"/>
        <v>0.897435897435897</v>
      </c>
    </row>
    <row r="12" s="100" customFormat="1" ht="24.95" customHeight="1" spans="1:4">
      <c r="A12" s="110" t="s">
        <v>57</v>
      </c>
      <c r="B12" s="170">
        <v>3</v>
      </c>
      <c r="C12" s="170">
        <v>3</v>
      </c>
      <c r="D12" s="112">
        <f t="shared" si="0"/>
        <v>1</v>
      </c>
    </row>
    <row r="13" s="100" customFormat="1" ht="24.95" customHeight="1" spans="1:4">
      <c r="A13" s="110" t="s">
        <v>58</v>
      </c>
      <c r="B13" s="170">
        <v>22</v>
      </c>
      <c r="C13" s="170">
        <v>12</v>
      </c>
      <c r="D13" s="112">
        <f t="shared" si="0"/>
        <v>0.545454545454545</v>
      </c>
    </row>
    <row r="14" s="100" customFormat="1" ht="24.95" customHeight="1" spans="1:4">
      <c r="A14" s="110" t="s">
        <v>59</v>
      </c>
      <c r="B14" s="170">
        <v>3</v>
      </c>
      <c r="C14" s="170">
        <v>2</v>
      </c>
      <c r="D14" s="112">
        <f t="shared" si="0"/>
        <v>0.666666666666667</v>
      </c>
    </row>
    <row r="15" s="100" customFormat="1" ht="24.95" customHeight="1" spans="1:4">
      <c r="A15" s="110" t="s">
        <v>60</v>
      </c>
      <c r="B15" s="170">
        <v>3</v>
      </c>
      <c r="C15" s="170"/>
      <c r="D15" s="112">
        <f t="shared" si="0"/>
        <v>0</v>
      </c>
    </row>
    <row r="16" s="100" customFormat="1" ht="24.95" customHeight="1" spans="1:4">
      <c r="A16" s="110" t="s">
        <v>61</v>
      </c>
      <c r="B16" s="170"/>
      <c r="C16" s="170"/>
      <c r="D16" s="112" t="e">
        <f t="shared" si="0"/>
        <v>#DIV/0!</v>
      </c>
    </row>
    <row r="17" s="100" customFormat="1" ht="24.95" customHeight="1" spans="1:4">
      <c r="A17" s="110" t="s">
        <v>62</v>
      </c>
      <c r="B17" s="170"/>
      <c r="C17" s="170">
        <v>1</v>
      </c>
      <c r="D17" s="112" t="e">
        <f t="shared" si="0"/>
        <v>#DIV/0!</v>
      </c>
    </row>
    <row r="18" s="100" customFormat="1" ht="24.95" customHeight="1" spans="1:4">
      <c r="A18" s="110" t="s">
        <v>63</v>
      </c>
      <c r="B18" s="170"/>
      <c r="C18" s="170"/>
      <c r="D18" s="112"/>
    </row>
    <row r="19" s="100" customFormat="1" ht="24.95" customHeight="1" spans="1:4">
      <c r="A19" s="110" t="s">
        <v>64</v>
      </c>
      <c r="B19" s="170"/>
      <c r="C19" s="170"/>
      <c r="D19" s="112" t="e">
        <f t="shared" si="0"/>
        <v>#DIV/0!</v>
      </c>
    </row>
    <row r="20" s="100" customFormat="1" ht="24.95" customHeight="1" spans="1:4">
      <c r="A20" s="110" t="s">
        <v>65</v>
      </c>
      <c r="B20" s="170"/>
      <c r="C20" s="170"/>
      <c r="D20" s="112"/>
    </row>
    <row r="21" s="100" customFormat="1" ht="24.95" customHeight="1" spans="1:4">
      <c r="A21" s="110" t="s">
        <v>66</v>
      </c>
      <c r="B21" s="170"/>
      <c r="C21" s="170"/>
      <c r="D21" s="112" t="e">
        <f t="shared" si="0"/>
        <v>#DIV/0!</v>
      </c>
    </row>
    <row r="22" s="100" customFormat="1" ht="24.95" customHeight="1" spans="1:4">
      <c r="A22" s="169" t="s">
        <v>67</v>
      </c>
      <c r="B22" s="171">
        <f>SUM(B23:B29)</f>
        <v>5</v>
      </c>
      <c r="C22" s="171"/>
      <c r="D22" s="108">
        <f t="shared" si="0"/>
        <v>0</v>
      </c>
    </row>
    <row r="23" s="100" customFormat="1" ht="24.95" customHeight="1" spans="1:4">
      <c r="A23" s="110" t="s">
        <v>68</v>
      </c>
      <c r="B23" s="170"/>
      <c r="C23" s="170"/>
      <c r="D23" s="112" t="e">
        <f t="shared" si="0"/>
        <v>#DIV/0!</v>
      </c>
    </row>
    <row r="24" s="100" customFormat="1" ht="24.95" customHeight="1" spans="1:4">
      <c r="A24" s="110" t="s">
        <v>69</v>
      </c>
      <c r="B24" s="170">
        <v>4</v>
      </c>
      <c r="C24" s="170"/>
      <c r="D24" s="112">
        <f t="shared" si="0"/>
        <v>0</v>
      </c>
    </row>
    <row r="25" s="100" customFormat="1" ht="24.95" customHeight="1" spans="1:4">
      <c r="A25" s="110" t="s">
        <v>70</v>
      </c>
      <c r="B25" s="170">
        <v>1</v>
      </c>
      <c r="C25" s="170"/>
      <c r="D25" s="112">
        <f t="shared" si="0"/>
        <v>0</v>
      </c>
    </row>
    <row r="26" s="100" customFormat="1" ht="24.95" customHeight="1" spans="1:4">
      <c r="A26" s="110" t="s">
        <v>71</v>
      </c>
      <c r="B26" s="170"/>
      <c r="C26" s="170"/>
      <c r="D26" s="112" t="e">
        <f t="shared" si="0"/>
        <v>#DIV/0!</v>
      </c>
    </row>
    <row r="27" s="100" customFormat="1" ht="24.95" customHeight="1" spans="1:4">
      <c r="A27" s="110" t="s">
        <v>72</v>
      </c>
      <c r="B27" s="170"/>
      <c r="C27" s="170"/>
      <c r="D27" s="112" t="e">
        <f t="shared" si="0"/>
        <v>#DIV/0!</v>
      </c>
    </row>
    <row r="28" s="100" customFormat="1" ht="24.95" customHeight="1" spans="1:4">
      <c r="A28" s="110" t="s">
        <v>73</v>
      </c>
      <c r="B28" s="170"/>
      <c r="C28" s="170"/>
      <c r="D28" s="112" t="e">
        <f t="shared" si="0"/>
        <v>#DIV/0!</v>
      </c>
    </row>
    <row r="29" s="100" customFormat="1" ht="24.95" customHeight="1" spans="1:4">
      <c r="A29" s="114" t="s">
        <v>74</v>
      </c>
      <c r="B29" s="172"/>
      <c r="C29" s="172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C16" sqref="C16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ht="14.25" customHeight="1" spans="1:4">
      <c r="A2" s="73" t="s">
        <v>265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A2" sqref="A2:G2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6" sqref="C6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2" sqref="A2:C2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14" activePane="bottomLeft" state="frozen"/>
      <selection/>
      <selection pane="bottomLeft" activeCell="B24" sqref="B24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8" sqref="C8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C5" sqref="C5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ht="14.25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13" sqref="E1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7" t="s">
        <v>76</v>
      </c>
      <c r="B2" s="168"/>
      <c r="C2" s="168"/>
      <c r="D2" s="168"/>
    </row>
    <row r="3" spans="1:4">
      <c r="A3" s="168"/>
      <c r="B3" s="168"/>
      <c r="C3" s="168"/>
      <c r="D3" s="168"/>
    </row>
    <row r="4" spans="1:4">
      <c r="A4" s="168"/>
      <c r="B4" s="168"/>
      <c r="C4" s="168"/>
      <c r="D4" s="168"/>
    </row>
    <row r="5" spans="1:4">
      <c r="A5" s="168"/>
      <c r="B5" s="168"/>
      <c r="C5" s="168"/>
      <c r="D5" s="168"/>
    </row>
    <row r="6" spans="1:4">
      <c r="A6" s="168"/>
      <c r="B6" s="168"/>
      <c r="C6" s="168"/>
      <c r="D6" s="168"/>
    </row>
    <row r="7" spans="1:4">
      <c r="A7" s="168"/>
      <c r="B7" s="168"/>
      <c r="C7" s="168"/>
      <c r="D7" s="168"/>
    </row>
    <row r="8" spans="1:4">
      <c r="A8" s="168"/>
      <c r="B8" s="168"/>
      <c r="C8" s="168"/>
      <c r="D8" s="168"/>
    </row>
    <row r="9" spans="1:4">
      <c r="A9" s="168"/>
      <c r="B9" s="168"/>
      <c r="C9" s="168"/>
      <c r="D9" s="168"/>
    </row>
    <row r="10" spans="1:4">
      <c r="A10" s="168"/>
      <c r="B10" s="168"/>
      <c r="C10" s="168"/>
      <c r="D10" s="168"/>
    </row>
    <row r="11" spans="1:4">
      <c r="A11" s="168"/>
      <c r="B11" s="168"/>
      <c r="C11" s="168"/>
      <c r="D11" s="168"/>
    </row>
    <row r="12" spans="1:4">
      <c r="A12" s="168"/>
      <c r="B12" s="168"/>
      <c r="C12" s="168"/>
      <c r="D12" s="168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C17" sqref="C17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2248</v>
      </c>
      <c r="C5" s="107">
        <f>SUM(C6:C29)</f>
        <v>2242</v>
      </c>
      <c r="D5" s="87">
        <f>C5/B5</f>
        <v>0.997330960854093</v>
      </c>
    </row>
    <row r="6" s="4" customFormat="1" ht="24.95" customHeight="1" spans="1:43">
      <c r="A6" s="88" t="s">
        <v>80</v>
      </c>
      <c r="B6" s="175">
        <v>676</v>
      </c>
      <c r="C6" s="175">
        <v>718</v>
      </c>
      <c r="D6" s="90">
        <f t="shared" ref="D6:D29" si="0">C6/B6</f>
        <v>1.06213017751479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5"/>
      <c r="C7" s="175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5"/>
      <c r="C8" s="175"/>
      <c r="D8" s="90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5"/>
      <c r="C9" s="175"/>
      <c r="D9" s="90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5"/>
      <c r="C10" s="175"/>
      <c r="D10" s="90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5"/>
      <c r="C11" s="175"/>
      <c r="D11" s="90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5">
        <v>114</v>
      </c>
      <c r="C12" s="175">
        <v>127</v>
      </c>
      <c r="D12" s="90">
        <f t="shared" si="0"/>
        <v>1.1140350877193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5">
        <v>382</v>
      </c>
      <c r="C13" s="175">
        <v>362</v>
      </c>
      <c r="D13" s="90">
        <f t="shared" si="0"/>
        <v>0.947643979057592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5">
        <v>59</v>
      </c>
      <c r="C14" s="175">
        <v>70</v>
      </c>
      <c r="D14" s="90">
        <f t="shared" si="0"/>
        <v>1.1864406779661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5">
        <v>75</v>
      </c>
      <c r="C15" s="175">
        <v>77</v>
      </c>
      <c r="D15" s="90">
        <f t="shared" si="0"/>
        <v>1.02666666666667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5">
        <v>84</v>
      </c>
      <c r="C16" s="175">
        <v>86</v>
      </c>
      <c r="D16" s="90">
        <f t="shared" si="0"/>
        <v>1.02380952380952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5">
        <v>723</v>
      </c>
      <c r="C17" s="175">
        <v>731</v>
      </c>
      <c r="D17" s="90">
        <f t="shared" si="0"/>
        <v>1.01106500691563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5"/>
      <c r="C18" s="175"/>
      <c r="D18" s="90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5"/>
      <c r="C19" s="175"/>
      <c r="D19" s="90" t="e">
        <f t="shared" si="0"/>
        <v>#DIV/0!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5"/>
      <c r="C20" s="175"/>
      <c r="D20" s="90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5"/>
      <c r="C21" s="175"/>
      <c r="D21" s="90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5"/>
      <c r="C22" s="175"/>
      <c r="D22" s="90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5"/>
      <c r="C23" s="175"/>
      <c r="D23" s="90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5">
        <v>135</v>
      </c>
      <c r="C24" s="175">
        <v>71</v>
      </c>
      <c r="D24" s="90">
        <f t="shared" si="0"/>
        <v>0.525925925925926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5"/>
      <c r="C25" s="175"/>
      <c r="D25" s="90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5"/>
      <c r="C26" s="175"/>
      <c r="D26" s="90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5"/>
      <c r="C27" s="175"/>
      <c r="D27" s="90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5"/>
      <c r="C28" s="175"/>
      <c r="D28" s="90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199"/>
      <c r="C29" s="199"/>
      <c r="D29" s="200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G13" sqref="G1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customHeight="1" spans="1:4">
      <c r="A2" s="73" t="s">
        <v>105</v>
      </c>
      <c r="B2" s="141"/>
      <c r="C2" s="141"/>
      <c r="D2" s="141"/>
    </row>
    <row r="3" customHeight="1" spans="1:4">
      <c r="A3" s="141"/>
      <c r="B3" s="141"/>
      <c r="C3" s="141"/>
      <c r="D3" s="141"/>
    </row>
    <row r="4" customHeight="1" spans="1:4">
      <c r="A4" s="141"/>
      <c r="B4" s="141"/>
      <c r="C4" s="141"/>
      <c r="D4" s="141"/>
    </row>
    <row r="5" customHeight="1" spans="1:4">
      <c r="A5" s="141"/>
      <c r="B5" s="141"/>
      <c r="C5" s="141"/>
      <c r="D5" s="141"/>
    </row>
    <row r="6" customHeight="1" spans="1:4">
      <c r="A6" s="141"/>
      <c r="B6" s="141"/>
      <c r="C6" s="141"/>
      <c r="D6" s="141"/>
    </row>
    <row r="7" customHeight="1" spans="1:4">
      <c r="A7" s="141"/>
      <c r="B7" s="141"/>
      <c r="C7" s="141"/>
      <c r="D7" s="141"/>
    </row>
    <row r="8" customHeight="1" spans="1:4">
      <c r="A8" s="141"/>
      <c r="B8" s="141"/>
      <c r="C8" s="141"/>
      <c r="D8" s="141"/>
    </row>
    <row r="9" customHeight="1" spans="1:4">
      <c r="A9" s="141"/>
      <c r="B9" s="141"/>
      <c r="C9" s="141"/>
      <c r="D9" s="141"/>
    </row>
    <row r="10" customHeight="1" spans="1:4">
      <c r="A10" s="141"/>
      <c r="B10" s="141"/>
      <c r="C10" s="141"/>
      <c r="D10" s="141"/>
    </row>
    <row r="11" customHeight="1" spans="1:4">
      <c r="A11" s="141"/>
      <c r="B11" s="141"/>
      <c r="C11" s="141"/>
      <c r="D11" s="141"/>
    </row>
    <row r="12" customHeight="1" spans="1:4">
      <c r="A12" s="141"/>
      <c r="B12" s="141"/>
      <c r="C12" s="141"/>
      <c r="D12" s="141"/>
    </row>
    <row r="13" ht="159.95" customHeight="1" spans="1:4">
      <c r="A13" s="141"/>
      <c r="B13" s="141"/>
      <c r="C13" s="141"/>
      <c r="D13" s="141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C52" sqref="C52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108</v>
      </c>
      <c r="C4" s="162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3" t="s">
        <v>110</v>
      </c>
      <c r="B5" s="134">
        <f>SUM(B6:B17)</f>
        <v>1404</v>
      </c>
      <c r="C5" s="134">
        <f>SUM(C6:C17)</f>
        <v>1393</v>
      </c>
      <c r="D5" s="135">
        <f>IFERROR(C5/B5,0)</f>
        <v>0.992165242165242</v>
      </c>
    </row>
    <row r="6" s="126" customFormat="1" ht="24.95" customHeight="1" spans="1:4">
      <c r="A6" s="163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3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3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3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3" t="s">
        <v>115</v>
      </c>
      <c r="B10" s="134">
        <v>1042</v>
      </c>
      <c r="C10" s="134">
        <v>1042</v>
      </c>
      <c r="D10" s="135">
        <f t="shared" si="0"/>
        <v>1</v>
      </c>
    </row>
    <row r="11" s="126" customFormat="1" ht="24.95" customHeight="1" spans="1:4">
      <c r="A11" s="163" t="s">
        <v>116</v>
      </c>
      <c r="B11" s="134">
        <v>362</v>
      </c>
      <c r="C11" s="134">
        <v>351</v>
      </c>
      <c r="D11" s="135">
        <f t="shared" si="0"/>
        <v>0.969613259668508</v>
      </c>
    </row>
    <row r="12" s="126" customFormat="1" ht="24.95" customHeight="1" spans="1:4">
      <c r="A12" s="163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3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3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3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3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246</v>
      </c>
      <c r="C39" s="134">
        <f>SUM(C40:C60)</f>
        <v>215</v>
      </c>
      <c r="D39" s="135">
        <f t="shared" si="0"/>
        <v>0.873983739837398</v>
      </c>
    </row>
    <row r="40" s="126" customFormat="1" ht="24.95" customHeight="1" spans="1:4">
      <c r="A40" s="136" t="s">
        <v>145</v>
      </c>
      <c r="B40" s="134">
        <v>33</v>
      </c>
      <c r="C40" s="134">
        <v>21</v>
      </c>
      <c r="D40" s="135">
        <f t="shared" si="0"/>
        <v>0.636363636363636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>
        <v>105</v>
      </c>
      <c r="C46" s="134">
        <v>65</v>
      </c>
      <c r="D46" s="135">
        <f t="shared" si="0"/>
        <v>0.619047619047619</v>
      </c>
    </row>
    <row r="47" s="126" customFormat="1" ht="24.95" customHeight="1" spans="1:4">
      <c r="A47" s="136" t="s">
        <v>152</v>
      </c>
      <c r="B47" s="134">
        <v>20</v>
      </c>
      <c r="C47" s="134">
        <v>22</v>
      </c>
      <c r="D47" s="135">
        <f t="shared" si="0"/>
        <v>1.1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88</v>
      </c>
      <c r="C51" s="134">
        <v>107</v>
      </c>
      <c r="D51" s="135">
        <f t="shared" si="0"/>
        <v>1.21590909090909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1650</v>
      </c>
      <c r="C61" s="138">
        <f>C5+C39</f>
        <v>1608</v>
      </c>
      <c r="D61" s="139">
        <f t="shared" si="0"/>
        <v>0.974545454545454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F7" sqref="F7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6" t="s">
        <v>49</v>
      </c>
    </row>
    <row r="5" s="145" customFormat="1" ht="24.95" customHeight="1" spans="1:4">
      <c r="A5" s="153" t="s">
        <v>50</v>
      </c>
      <c r="B5" s="193">
        <f>SUM(B6:B19)</f>
        <v>0</v>
      </c>
      <c r="C5" s="193">
        <f>SUM(C6:C19)</f>
        <v>0</v>
      </c>
      <c r="D5" s="188" t="e">
        <f>C5/B5</f>
        <v>#DIV/0!</v>
      </c>
    </row>
    <row r="6" s="145" customFormat="1" ht="24.95" customHeight="1" spans="1:4">
      <c r="A6" s="133" t="s">
        <v>169</v>
      </c>
      <c r="B6" s="194"/>
      <c r="C6" s="194"/>
      <c r="D6" s="156"/>
    </row>
    <row r="7" s="145" customFormat="1" ht="24.95" customHeight="1" spans="1:4">
      <c r="A7" s="133" t="s">
        <v>170</v>
      </c>
      <c r="B7" s="194"/>
      <c r="C7" s="194"/>
      <c r="D7" s="156"/>
    </row>
    <row r="8" s="145" customFormat="1" ht="24.95" customHeight="1" spans="1:4">
      <c r="A8" s="133" t="s">
        <v>171</v>
      </c>
      <c r="B8" s="194"/>
      <c r="C8" s="194"/>
      <c r="D8" s="156"/>
    </row>
    <row r="9" s="145" customFormat="1" ht="24.95" customHeight="1" spans="1:4">
      <c r="A9" s="133" t="s">
        <v>172</v>
      </c>
      <c r="B9" s="194"/>
      <c r="C9" s="194"/>
      <c r="D9" s="156"/>
    </row>
    <row r="10" s="145" customFormat="1" ht="24.95" customHeight="1" spans="1:4">
      <c r="A10" s="133" t="s">
        <v>173</v>
      </c>
      <c r="B10" s="195"/>
      <c r="C10" s="194"/>
      <c r="D10" s="160"/>
    </row>
    <row r="11" s="145" customFormat="1" ht="24.95" customHeight="1" spans="1:4">
      <c r="A11" s="133" t="s">
        <v>174</v>
      </c>
      <c r="B11" s="196"/>
      <c r="C11" s="194"/>
      <c r="D11" s="156"/>
    </row>
    <row r="12" s="146" customFormat="1" ht="24.95" customHeight="1" spans="1:4">
      <c r="A12" s="133" t="s">
        <v>175</v>
      </c>
      <c r="B12" s="195"/>
      <c r="C12" s="194"/>
      <c r="D12" s="160"/>
    </row>
    <row r="13" s="147" customFormat="1" ht="24.95" customHeight="1" spans="1:4">
      <c r="A13" s="133" t="s">
        <v>176</v>
      </c>
      <c r="B13" s="196"/>
      <c r="C13" s="194"/>
      <c r="D13" s="156"/>
    </row>
    <row r="14" ht="24.95" customHeight="1" spans="1:4">
      <c r="A14" s="133" t="s">
        <v>177</v>
      </c>
      <c r="B14" s="196"/>
      <c r="C14" s="194"/>
      <c r="D14" s="156"/>
    </row>
    <row r="15" ht="24.95" customHeight="1" spans="1:4">
      <c r="A15" s="133" t="s">
        <v>178</v>
      </c>
      <c r="B15" s="196"/>
      <c r="C15" s="194"/>
      <c r="D15" s="156"/>
    </row>
    <row r="16" ht="24.95" customHeight="1" spans="1:4">
      <c r="A16" s="133" t="s">
        <v>179</v>
      </c>
      <c r="B16" s="195"/>
      <c r="C16" s="194"/>
      <c r="D16" s="156"/>
    </row>
    <row r="17" ht="33" customHeight="1" spans="1:4">
      <c r="A17" s="133" t="s">
        <v>180</v>
      </c>
      <c r="B17" s="196"/>
      <c r="C17" s="194"/>
      <c r="D17" s="156"/>
    </row>
    <row r="18" ht="24.95" customHeight="1" spans="1:4">
      <c r="A18" s="133" t="s">
        <v>181</v>
      </c>
      <c r="B18" s="197"/>
      <c r="C18" s="194"/>
      <c r="D18" s="160" t="e">
        <f>C18/B18</f>
        <v>#DIV/0!</v>
      </c>
    </row>
    <row r="19" ht="24.95" customHeight="1" spans="1:4">
      <c r="A19" s="157"/>
      <c r="B19" s="198"/>
      <c r="C19" s="198"/>
      <c r="D19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20" sqref="E2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2023-02-07T02:23:54Z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