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775" windowHeight="12375" tabRatio="776" firstSheet="10" activeTab="14"/>
  </bookViews>
  <sheets>
    <sheet name="封面" sheetId="92" r:id="rId1"/>
    <sheet name="目录" sheetId="84" r:id="rId2"/>
    <sheet name="01-2023公共平衡 " sheetId="26" r:id="rId3"/>
    <sheet name="02-2023公共本级支出功能 " sheetId="27" r:id="rId4"/>
    <sheet name="03-2023公共转移支付分地区" sheetId="59" r:id="rId5"/>
    <sheet name="04-2023公共转移支付分项目 " sheetId="60" r:id="rId6"/>
    <sheet name="5-2023基金平衡" sheetId="33" r:id="rId7"/>
    <sheet name="6-2023基金支出" sheetId="19" r:id="rId8"/>
    <sheet name="7-2023基金转移支付收支执行" sheetId="102" r:id="rId9"/>
    <sheet name="8-2023基金转移支付分地区" sheetId="87" r:id="rId10"/>
    <sheet name="9-2023基金转移支付分项目 " sheetId="88" r:id="rId11"/>
    <sheet name="10-2023国资平衡" sheetId="48" r:id="rId12"/>
    <sheet name="11-2023社保平衡" sheetId="21" r:id="rId13"/>
    <sheet name="12-2023社保结余" sheetId="93" r:id="rId14"/>
    <sheet name="13-2024公共平衡" sheetId="71" r:id="rId15"/>
    <sheet name="14-2024公共本级支出功能 " sheetId="38" r:id="rId16"/>
    <sheet name="15-2024公共基本和项目 " sheetId="39" r:id="rId17"/>
    <sheet name="16-2024公共本级基本支出" sheetId="36" r:id="rId18"/>
    <sheet name="17-2024公共转移支付分地区" sheetId="53" r:id="rId19"/>
    <sheet name="18-2024公共转移支付分项目" sheetId="54" r:id="rId20"/>
    <sheet name="19-2024基金平衡" sheetId="35" r:id="rId21"/>
    <sheet name="20-2024基金支出" sheetId="7" r:id="rId22"/>
    <sheet name="21-2024基金转移支付收支预算表" sheetId="103" r:id="rId23"/>
    <sheet name="22-2024基金转移支付分地区" sheetId="85" r:id="rId24"/>
    <sheet name="23-2024基金转移支付分项目" sheetId="86" r:id="rId25"/>
    <sheet name="24-2024国资平衡" sheetId="49" r:id="rId26"/>
    <sheet name="25-2024社保平衡" sheetId="89" r:id="rId27"/>
    <sheet name="26-2024社保结余" sheetId="94" r:id="rId28"/>
    <sheet name="27-2023三公" sheetId="97" r:id="rId29"/>
    <sheet name="28-涪陵区2023年债务使用情况" sheetId="100" r:id="rId30"/>
    <sheet name="29-2024新增债券安排" sheetId="101" r:id="rId31"/>
  </sheets>
  <definedNames>
    <definedName name="_xlnm._FilterDatabase" localSheetId="3" hidden="1">'02-2023公共本级支出功能 '!$A$5:$B$537</definedName>
    <definedName name="_xlnm._FilterDatabase" localSheetId="7" hidden="1">'6-2023基金支出'!$A$4:$E$49</definedName>
    <definedName name="_xlnm._FilterDatabase" localSheetId="14" hidden="1">'13-2024公共平衡'!$A$4:$D$41</definedName>
    <definedName name="_xlnm._FilterDatabase" localSheetId="15" hidden="1">'14-2024公共本级支出功能 '!$A$4:$B$520</definedName>
    <definedName name="_xlnm._FilterDatabase" localSheetId="21" hidden="1">'20-2024基金支出'!$A$4:$I$49</definedName>
    <definedName name="_xlnm._FilterDatabase" localSheetId="5" hidden="1">'04-2023公共转移支付分项目 '!$A$5:$A$6</definedName>
    <definedName name="_xlnm._FilterDatabase" localSheetId="19" hidden="1">'18-2024公共转移支付分项目'!$A$5:$A$85</definedName>
    <definedName name="_xlnm._FilterDatabase" localSheetId="24" hidden="1">'23-2024基金转移支付分项目'!$A$5:$A$6</definedName>
    <definedName name="_xlnm._FilterDatabase" localSheetId="10" hidden="1">'9-2023基金转移支付分项目 '!$A$5:$A$6</definedName>
    <definedName name="fa" localSheetId="5">#REF!</definedName>
    <definedName name="fa" localSheetId="13">#REF!</definedName>
    <definedName name="fa" localSheetId="19">#REF!</definedName>
    <definedName name="fa" localSheetId="24">#REF!</definedName>
    <definedName name="fa" localSheetId="26">#REF!</definedName>
    <definedName name="fa" localSheetId="27">#REF!</definedName>
    <definedName name="fa" localSheetId="29">#REF!</definedName>
    <definedName name="fa" localSheetId="30">#REF!</definedName>
    <definedName name="fa" localSheetId="10">#REF!</definedName>
    <definedName name="fa" localSheetId="0">#REF!</definedName>
    <definedName name="fa">#REF!</definedName>
    <definedName name="_xlnm.Print_Area" localSheetId="2">'01-2023公共平衡 '!$A$1:$L$44</definedName>
    <definedName name="_xlnm.Print_Area" localSheetId="3">'02-2023公共本级支出功能 '!$A$1:$B$537</definedName>
    <definedName name="_xlnm.Print_Area" localSheetId="4">'03-2023公共转移支付分地区'!$A$1:$E$33</definedName>
    <definedName name="_xlnm.Print_Area" localSheetId="5">'04-2023公共转移支付分项目 '!$A$1:$B$27</definedName>
    <definedName name="_xlnm.Print_Area" localSheetId="11">'10-2023国资平衡'!$A$1:$L$23</definedName>
    <definedName name="_xlnm.Print_Area" localSheetId="12">'11-2023社保平衡'!$A$1:$L$17</definedName>
    <definedName name="_xlnm.Print_Area" localSheetId="14">'13-2024公共平衡'!$A$1:$D$41</definedName>
    <definedName name="_xlnm.Print_Area" localSheetId="15">'14-2024公共本级支出功能 '!$A$1:$B$520</definedName>
    <definedName name="_xlnm.Print_Area" localSheetId="16">'15-2024公共基本和项目 '!$A$1:$D$33</definedName>
    <definedName name="_xlnm.Print_Area" localSheetId="17">'16-2024公共本级基本支出'!$A$1:$B$34</definedName>
    <definedName name="_xlnm.Print_Area" localSheetId="18">'17-2024公共转移支付分地区'!$A$1:$D$34</definedName>
    <definedName name="_xlnm.Print_Area" localSheetId="19">'18-2024公共转移支付分项目'!$A$1:$B$26</definedName>
    <definedName name="_xlnm.Print_Area" localSheetId="20">'19-2024基金平衡'!$A$1:$D$26</definedName>
    <definedName name="_xlnm.Print_Area" localSheetId="21">'20-2024基金支出'!$A$1:$B$49</definedName>
    <definedName name="_xlnm.Print_Area" localSheetId="23">'22-2024基金转移支付分地区'!$A$1:$C$34</definedName>
    <definedName name="_xlnm.Print_Area" localSheetId="24">'23-2024基金转移支付分项目'!$A$1:$B$16</definedName>
    <definedName name="_xlnm.Print_Area" localSheetId="26">'25-2024社保平衡'!$A$1:$D$17</definedName>
    <definedName name="_xlnm.Print_Area" localSheetId="28">'27-2023三公'!$A$1:$F$7</definedName>
    <definedName name="_xlnm.Print_Area" localSheetId="6">'5-2023基金平衡'!$A$1:$L$30</definedName>
    <definedName name="_xlnm.Print_Area" localSheetId="7">'6-2023基金支出'!$A$1:$B$49</definedName>
    <definedName name="_xlnm.Print_Area" localSheetId="9">'8-2023基金转移支付分地区'!$A$1:$C$33</definedName>
    <definedName name="_xlnm.Print_Area" localSheetId="10">'9-2023基金转移支付分项目 '!$A$1:$B$17</definedName>
    <definedName name="_xlnm.Print_Titles" localSheetId="2">'01-2023公共平衡 '!$2:$4</definedName>
    <definedName name="_xlnm.Print_Titles" localSheetId="3">'02-2023公共本级支出功能 '!$5:$5</definedName>
    <definedName name="_xlnm.Print_Titles" localSheetId="4">'03-2023公共转移支付分地区'!$2:$6</definedName>
    <definedName name="_xlnm.Print_Titles" localSheetId="5">'04-2023公共转移支付分项目 '!$2:$5</definedName>
    <definedName name="_xlnm.Print_Titles" localSheetId="15">'14-2024公共本级支出功能 '!$4:$4</definedName>
    <definedName name="_xlnm.Print_Titles" localSheetId="17">'16-2024公共本级基本支出'!$2:$5</definedName>
    <definedName name="_xlnm.Print_Titles" localSheetId="18">'17-2024公共转移支付分地区'!$2:$5</definedName>
    <definedName name="_xlnm.Print_Titles" localSheetId="19">'18-2024公共转移支付分项目'!$2:$5</definedName>
    <definedName name="_xlnm.Print_Titles" localSheetId="21">'20-2024基金支出'!$2:$4</definedName>
    <definedName name="_xlnm.Print_Titles" localSheetId="23">'22-2024基金转移支付分地区'!$2:$6</definedName>
    <definedName name="_xlnm.Print_Titles" localSheetId="24">'23-2024基金转移支付分项目'!$2:$5</definedName>
    <definedName name="_xlnm.Print_Titles" localSheetId="27">'26-2024社保结余'!$1:$4</definedName>
    <definedName name="_xlnm.Print_Titles" localSheetId="29">'28-涪陵区2023年债务使用情况'!$4:$4</definedName>
    <definedName name="_xlnm.Print_Titles" localSheetId="6">'5-2023基金平衡'!$1:$4</definedName>
    <definedName name="_xlnm.Print_Titles" localSheetId="7">'6-2023基金支出'!$4:$4</definedName>
    <definedName name="_xlnm.Print_Titles" localSheetId="9">'8-2023基金转移支付分地区'!$2:$6</definedName>
    <definedName name="_xlnm.Print_Titles" localSheetId="10">'9-2023基金转移支付分项目 '!$2:$5</definedName>
    <definedName name="_xlnm.Print_Titles" localSheetId="1">目录!$1:$1</definedName>
    <definedName name="地区名称" localSheetId="2">#REF!</definedName>
    <definedName name="地区名称" localSheetId="3">#REF!</definedName>
    <definedName name="地区名称" localSheetId="4">#REF!</definedName>
    <definedName name="地区名称" localSheetId="5">#REF!</definedName>
    <definedName name="地区名称" localSheetId="11">#REF!</definedName>
    <definedName name="地区名称" localSheetId="12">#REF!</definedName>
    <definedName name="地区名称" localSheetId="13">#REF!</definedName>
    <definedName name="地区名称" localSheetId="15">#REF!</definedName>
    <definedName name="地区名称" localSheetId="18">#REF!</definedName>
    <definedName name="地区名称" localSheetId="19">#REF!</definedName>
    <definedName name="地区名称" localSheetId="20">#REF!</definedName>
    <definedName name="地区名称" localSheetId="23">#REF!</definedName>
    <definedName name="地区名称" localSheetId="24">#REF!</definedName>
    <definedName name="地区名称" localSheetId="25">#REF!</definedName>
    <definedName name="地区名称" localSheetId="26">#REF!</definedName>
    <definedName name="地区名称" localSheetId="27">#REF!</definedName>
    <definedName name="地区名称" localSheetId="29">#REF!</definedName>
    <definedName name="地区名称" localSheetId="30">#REF!</definedName>
    <definedName name="地区名称" localSheetId="6">#REF!</definedName>
    <definedName name="地区名称" localSheetId="9">#REF!</definedName>
    <definedName name="地区名称" localSheetId="10">#REF!</definedName>
    <definedName name="地区名称" localSheetId="0">#REF!</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<sst xmlns="http://schemas.openxmlformats.org/spreadsheetml/2006/main" count="2046" uniqueCount="956">
  <si>
    <t>附件一（续）</t>
  </si>
  <si>
    <t>涪陵区2023年预算执行情况和
2024年预算</t>
  </si>
  <si>
    <t>目    录</t>
  </si>
  <si>
    <t>一、2023年预算执行</t>
  </si>
  <si>
    <t>1、一般公共预算</t>
  </si>
  <si>
    <t>表1：2023年区级一般公共预算收支执行表</t>
  </si>
  <si>
    <t>表2：2023年区级一般公共预算本级支出执行表</t>
  </si>
  <si>
    <t>表3：2023年区级一般公共预算转移支付支出执行表（分地区）</t>
  </si>
  <si>
    <t>表4：2023年区级一般公共预算转移支付支出执行表（分项目）</t>
  </si>
  <si>
    <t>2、政府性基金预算</t>
  </si>
  <si>
    <t>表5：2023年区级政府性基金预算收支执行表</t>
  </si>
  <si>
    <t>表6：2023年区级政府性基金预算本级支出执行表</t>
  </si>
  <si>
    <t>表7：2023年区级政府性基金转移支付收支执行表</t>
  </si>
  <si>
    <t>表8：2023年区级政府性基金转移支付支出执行表（分地区）</t>
  </si>
  <si>
    <t>表9：2023年区级政府性基金转移支付支出执行表（分项目）</t>
  </si>
  <si>
    <t>3、国有资本经营预算</t>
  </si>
  <si>
    <t>表10：2023年区级国有资本经营预算收支执行表</t>
  </si>
  <si>
    <t>4、社会保险基金预算</t>
  </si>
  <si>
    <t>表11：2023年全区社会保险基金预算收支执行表</t>
  </si>
  <si>
    <t>表12：2023年全区社会保险基金预算结余执行表</t>
  </si>
  <si>
    <t>二、2024年预算安排</t>
  </si>
  <si>
    <t xml:space="preserve">表13：2024年区级一般公共预算收支预算表 </t>
  </si>
  <si>
    <t xml:space="preserve">表14：2024年区级一般公共预算本级支出预算表 </t>
  </si>
  <si>
    <t>表15：2024年区级一般公共预算本级支出预算表
     （按功能分类科目的基本支出和项目支出）</t>
  </si>
  <si>
    <t>表16：2024年区级一般公共预算本级基本支出预算表 
      （按经济分类科目）</t>
  </si>
  <si>
    <t>表17：2024年区级一般公共预算转移支付支出预算表（分地区）</t>
  </si>
  <si>
    <t>表18：2024年区级一般公共预算转移支付支出预算表（分项目）</t>
  </si>
  <si>
    <t xml:space="preserve">表19：2024年区级政府性基金预算收支预算表 </t>
  </si>
  <si>
    <t xml:space="preserve">表20：2024年区级政府性基金预算本级支出预算表 </t>
  </si>
  <si>
    <t>表21：2024年区级政府性基金预算转移支付收支预算表</t>
  </si>
  <si>
    <t>表22：2024年区级政府性基金预算转移支付支出预算表（分地区）</t>
  </si>
  <si>
    <t>表23：2024年区级政府性基金预算转移支付支出预算表（分项目）</t>
  </si>
  <si>
    <t xml:space="preserve">表24：2024年区级国有资本经营预算收支预算表 </t>
  </si>
  <si>
    <t>表25：2024年全区社会保险基金预算收支预算表</t>
  </si>
  <si>
    <t>表26：2024年全区社会保险基金预算结余预算表</t>
  </si>
  <si>
    <t>5、“三公”经费预算</t>
  </si>
  <si>
    <t>表27：2024年区级“三公”经费预算表</t>
  </si>
  <si>
    <t>三、债务管控情况</t>
  </si>
  <si>
    <t>表28：涪陵区2023年地方政府债券使用情况表</t>
  </si>
  <si>
    <t>表29：涪陵区2024年地方政府债券资金安排表</t>
  </si>
  <si>
    <t>表1</t>
  </si>
  <si>
    <t>2023年区级一般公共预算收支执行表</t>
  </si>
  <si>
    <t>单位：万元</t>
  </si>
  <si>
    <t>收      入</t>
  </si>
  <si>
    <t>预算数</t>
  </si>
  <si>
    <t>调整
预算数</t>
  </si>
  <si>
    <t>执行数</t>
  </si>
  <si>
    <t>执行数
为调整
预算数的%</t>
  </si>
  <si>
    <t>执行数为
上年决算
数的%</t>
  </si>
  <si>
    <t>支      出</t>
  </si>
  <si>
    <t>总  计</t>
  </si>
  <si>
    <t>本级收入合计</t>
  </si>
  <si>
    <t>本级支出合计</t>
  </si>
  <si>
    <t>一、税收收入</t>
  </si>
  <si>
    <t>一、一般公共服务支出</t>
  </si>
  <si>
    <t xml:space="preserve">    增值税</t>
  </si>
  <si>
    <t>二、外交支出</t>
  </si>
  <si>
    <t xml:space="preserve">    企业所得税</t>
  </si>
  <si>
    <t>三、国防支出</t>
  </si>
  <si>
    <t xml:space="preserve">    个人所得税</t>
  </si>
  <si>
    <t>四、公共安全支出</t>
  </si>
  <si>
    <t xml:space="preserve">    资源税</t>
  </si>
  <si>
    <t>五、教育支出</t>
  </si>
  <si>
    <t xml:space="preserve">    城市维护建设税</t>
  </si>
  <si>
    <t>六、科学技术支出</t>
  </si>
  <si>
    <t xml:space="preserve">    房产税</t>
  </si>
  <si>
    <t>七、文化旅游体育与传媒支出</t>
  </si>
  <si>
    <t xml:space="preserve">    印花税</t>
  </si>
  <si>
    <t>八、社会保障和就业支出</t>
  </si>
  <si>
    <t xml:space="preserve">    城镇土地使用税</t>
  </si>
  <si>
    <t>九、卫生健康支出</t>
  </si>
  <si>
    <t xml:space="preserve">    土地增值税</t>
  </si>
  <si>
    <t>十、节能环保支出</t>
  </si>
  <si>
    <t xml:space="preserve">    耕地占用税</t>
  </si>
  <si>
    <t>十一、城乡社区支出</t>
  </si>
  <si>
    <t xml:space="preserve">    契税</t>
  </si>
  <si>
    <t>十二、农林水支出</t>
  </si>
  <si>
    <t xml:space="preserve">    烟叶税</t>
  </si>
  <si>
    <t>十三、交通运输支出</t>
  </si>
  <si>
    <t xml:space="preserve">    环境保护税</t>
  </si>
  <si>
    <t>十四、资源勘探工业信息等支出</t>
  </si>
  <si>
    <t xml:space="preserve">    车船税</t>
  </si>
  <si>
    <t>十五、商业服务业等支出</t>
  </si>
  <si>
    <t xml:space="preserve">    其他税收收入</t>
  </si>
  <si>
    <t>十六、金融支出</t>
  </si>
  <si>
    <t>二、非税收入</t>
  </si>
  <si>
    <t>十七、援助其他地区支出</t>
  </si>
  <si>
    <t xml:space="preserve">    专项收入</t>
  </si>
  <si>
    <t>十八、自然资源海洋气象等支出</t>
  </si>
  <si>
    <t xml:space="preserve">    行政事业性收费收入</t>
  </si>
  <si>
    <t>十九、住房保障支出</t>
  </si>
  <si>
    <t xml:space="preserve">    罚没收入</t>
  </si>
  <si>
    <t>二十、粮油物资储备支出</t>
  </si>
  <si>
    <t xml:space="preserve">    国有资源(资产)有偿使用收入</t>
  </si>
  <si>
    <t>二十一、灾害防治及应急管理支出</t>
  </si>
  <si>
    <t xml:space="preserve">    捐赠收入</t>
  </si>
  <si>
    <t>二十二、预备费</t>
  </si>
  <si>
    <t xml:space="preserve">    政府住房基金收入</t>
  </si>
  <si>
    <t>二十三、其他支出</t>
  </si>
  <si>
    <t xml:space="preserve">    其他收入</t>
  </si>
  <si>
    <t>二十四、债务付息支出</t>
  </si>
  <si>
    <t>二十五、债务发行费用支出</t>
  </si>
  <si>
    <t>转移性收入合计</t>
  </si>
  <si>
    <t>转移性支出合计</t>
  </si>
  <si>
    <t>一、上级补助收入</t>
  </si>
  <si>
    <t>一、上解上级支出</t>
  </si>
  <si>
    <t>二、乡镇街道（含高新区）上解收入</t>
  </si>
  <si>
    <t>二、补助乡镇街道（含高新区）支出</t>
  </si>
  <si>
    <t>三、动用预算稳定调节基金</t>
  </si>
  <si>
    <t>三、地方政府债务还本支出</t>
  </si>
  <si>
    <t>四、调入资金</t>
  </si>
  <si>
    <t xml:space="preserve">    地方政府债券还本支出（本级财力）</t>
  </si>
  <si>
    <t xml:space="preserve">五、地方政府债务收入 </t>
  </si>
  <si>
    <t xml:space="preserve">    地方政府债券还本支出（再融资）</t>
  </si>
  <si>
    <t xml:space="preserve">    地方政府债券收入(新增）</t>
  </si>
  <si>
    <t>四、安排预算稳定调节基金</t>
  </si>
  <si>
    <t xml:space="preserve">    地方政府债券收入(再融资）</t>
  </si>
  <si>
    <t xml:space="preserve">五、地方政府债务转贷支出 </t>
  </si>
  <si>
    <t xml:space="preserve">    地方政府外债借款收入</t>
  </si>
  <si>
    <t xml:space="preserve">    地方政府债券转贷支出（新增）</t>
  </si>
  <si>
    <t>六、上年结转</t>
  </si>
  <si>
    <t xml:space="preserve">    地方政府债券转贷支出（再融资）</t>
  </si>
  <si>
    <t>七、区域间转移性收入</t>
  </si>
  <si>
    <t xml:space="preserve">    地方政府外债借款转贷支出</t>
  </si>
  <si>
    <t>六、结转下年</t>
  </si>
  <si>
    <t xml:space="preserve">注：1.本表直观反映2022年一般公共预算收入与支出的平衡关系。
    2.收入总计（本级收入合计+转移性收入合计）=支出总计（本级支出合计+转移性支出合计）。
    3.调整预算数是指根据预算法规定，经区人大常委会审查批准对年初预算进行调整后形成的预算数，下同。
  </t>
  </si>
  <si>
    <t>表2</t>
  </si>
  <si>
    <t>2023年区级一般公共预算本级支出执行表</t>
  </si>
  <si>
    <t>支        出</t>
  </si>
  <si>
    <t>一般公共服务支出</t>
  </si>
  <si>
    <t>人大事务</t>
  </si>
  <si>
    <t>行政运行</t>
  </si>
  <si>
    <t>一般行政管理事务</t>
  </si>
  <si>
    <t>人大会议</t>
  </si>
  <si>
    <t>人大监督</t>
  </si>
  <si>
    <t>人大代表履职能力提升</t>
  </si>
  <si>
    <t>代表工作</t>
  </si>
  <si>
    <t>事业运行</t>
  </si>
  <si>
    <t>政协事务</t>
  </si>
  <si>
    <t>政协会议</t>
  </si>
  <si>
    <t>委员视察</t>
  </si>
  <si>
    <t>参政议政</t>
  </si>
  <si>
    <t>其他政协事务支出</t>
  </si>
  <si>
    <t>政府办公厅(室)及相关机构事务</t>
  </si>
  <si>
    <t>政务公开审批</t>
  </si>
  <si>
    <t>信访事务</t>
  </si>
  <si>
    <t>其他政府办公厅(室)及相关机构事务支出</t>
  </si>
  <si>
    <t>发展与改革事务</t>
  </si>
  <si>
    <t>物价管理</t>
  </si>
  <si>
    <t>其他发展与改革事务支出</t>
  </si>
  <si>
    <t>统计信息事务</t>
  </si>
  <si>
    <t>专项普查活动</t>
  </si>
  <si>
    <t>统计抽样调查</t>
  </si>
  <si>
    <t>财政事务</t>
  </si>
  <si>
    <t>信息化建设</t>
  </si>
  <si>
    <t>财政委托业务支出</t>
  </si>
  <si>
    <t>其他财政事务支出</t>
  </si>
  <si>
    <t>税收事务</t>
  </si>
  <si>
    <t>审计事务</t>
  </si>
  <si>
    <t>审计业务</t>
  </si>
  <si>
    <t>纪检监察事务</t>
  </si>
  <si>
    <t>大案要案查处</t>
  </si>
  <si>
    <t>其他纪检监察事务支出</t>
  </si>
  <si>
    <t>商贸事务</t>
  </si>
  <si>
    <t>港澳台事务</t>
  </si>
  <si>
    <t>档案事务</t>
  </si>
  <si>
    <t>档案馆</t>
  </si>
  <si>
    <t>民主党派及工商联事务</t>
  </si>
  <si>
    <t>群众团体事务</t>
  </si>
  <si>
    <t>其他群众团体事务支出</t>
  </si>
  <si>
    <t>党委办公厅(室)及相关机构事务</t>
  </si>
  <si>
    <t>组织事务</t>
  </si>
  <si>
    <t>其他组织事务支出</t>
  </si>
  <si>
    <t>宣传事务</t>
  </si>
  <si>
    <t>统战事务</t>
  </si>
  <si>
    <t>宗教事务</t>
  </si>
  <si>
    <t>其他共产党事务支出</t>
  </si>
  <si>
    <t>网信事务</t>
  </si>
  <si>
    <t>市场监督管理事务</t>
  </si>
  <si>
    <t>其他市场监督管理事务</t>
  </si>
  <si>
    <t>其他一般公共服务支出</t>
  </si>
  <si>
    <t>国防支出</t>
  </si>
  <si>
    <t>国防动员</t>
  </si>
  <si>
    <t>人民防空</t>
  </si>
  <si>
    <t>民兵</t>
  </si>
  <si>
    <t>公共安全支出</t>
  </si>
  <si>
    <t>公安</t>
  </si>
  <si>
    <t>执法办案</t>
  </si>
  <si>
    <t>其他公安支出</t>
  </si>
  <si>
    <t>国家安全</t>
  </si>
  <si>
    <t>其他国家安全支出</t>
  </si>
  <si>
    <t>检察</t>
  </si>
  <si>
    <t>其他检察支出</t>
  </si>
  <si>
    <t>法院</t>
  </si>
  <si>
    <t>其他法院支出</t>
  </si>
  <si>
    <t>司法</t>
  </si>
  <si>
    <t>基层司法业务</t>
  </si>
  <si>
    <t>普法宣传</t>
  </si>
  <si>
    <t>公共法律服务</t>
  </si>
  <si>
    <t>社区矫正</t>
  </si>
  <si>
    <t>法治建设</t>
  </si>
  <si>
    <t>教育支出</t>
  </si>
  <si>
    <t>教育管理事务</t>
  </si>
  <si>
    <t>普通教育</t>
  </si>
  <si>
    <t>学前教育</t>
  </si>
  <si>
    <t>小学教育</t>
  </si>
  <si>
    <t>初中教育</t>
  </si>
  <si>
    <t>高中教育</t>
  </si>
  <si>
    <t>其他普通教育支出</t>
  </si>
  <si>
    <t>职业教育</t>
  </si>
  <si>
    <t>中等职业教育</t>
  </si>
  <si>
    <t>技校教育</t>
  </si>
  <si>
    <t>其他职业教育支出</t>
  </si>
  <si>
    <t>广播电视教育</t>
  </si>
  <si>
    <t>广播电视学校</t>
  </si>
  <si>
    <t>特殊教育</t>
  </si>
  <si>
    <t>特殊学校教育</t>
  </si>
  <si>
    <t>其他特殊教育支出</t>
  </si>
  <si>
    <t>进修及培训</t>
  </si>
  <si>
    <t>干部教育</t>
  </si>
  <si>
    <t>培训支出</t>
  </si>
  <si>
    <t>教育费附加安排的支出</t>
  </si>
  <si>
    <t>其他教育费附加安排的支出</t>
  </si>
  <si>
    <t>其他教育支出</t>
  </si>
  <si>
    <t>科学技术支出</t>
  </si>
  <si>
    <t>科学技术管理事务</t>
  </si>
  <si>
    <t>应用研究</t>
  </si>
  <si>
    <t>其他应用研究支出</t>
  </si>
  <si>
    <t>技术研究与开发</t>
  </si>
  <si>
    <t>科技成果转化与扩散</t>
  </si>
  <si>
    <t>其他技术研究与开发支出</t>
  </si>
  <si>
    <t>科技条件与服务</t>
  </si>
  <si>
    <t>机构运行</t>
  </si>
  <si>
    <t>其他科技条件与服务支出</t>
  </si>
  <si>
    <t>社会科学</t>
  </si>
  <si>
    <t>社会科学研究机构</t>
  </si>
  <si>
    <t>社会科学研究</t>
  </si>
  <si>
    <t>科学技术普及</t>
  </si>
  <si>
    <t>科普活动</t>
  </si>
  <si>
    <t>其他科学技术普及支出</t>
  </si>
  <si>
    <t>其他科学技术支出</t>
  </si>
  <si>
    <t>科技奖励</t>
  </si>
  <si>
    <t>文化旅游体育与传媒支出</t>
  </si>
  <si>
    <t>文化和旅游</t>
  </si>
  <si>
    <t>图书馆</t>
  </si>
  <si>
    <t>群众文化</t>
  </si>
  <si>
    <t>文化创作与保护</t>
  </si>
  <si>
    <t>文化和旅游市场管理</t>
  </si>
  <si>
    <t>旅游宣传</t>
  </si>
  <si>
    <t>文化和旅游管理事务</t>
  </si>
  <si>
    <t>其他文化和旅游支出</t>
  </si>
  <si>
    <t>文物</t>
  </si>
  <si>
    <t>文物保护</t>
  </si>
  <si>
    <t>博物馆</t>
  </si>
  <si>
    <t>体育</t>
  </si>
  <si>
    <t>体育竞赛</t>
  </si>
  <si>
    <t>体育场馆</t>
  </si>
  <si>
    <t>群众体育</t>
  </si>
  <si>
    <t>其他体育支出</t>
  </si>
  <si>
    <t>广播电视</t>
  </si>
  <si>
    <t>广播电视事务</t>
  </si>
  <si>
    <t>其他文化旅游体育与传媒支出</t>
  </si>
  <si>
    <t>宣传文化发展专项支出</t>
  </si>
  <si>
    <t>社会保障和就业支出</t>
  </si>
  <si>
    <t>人力资源和社会保障管理事务</t>
  </si>
  <si>
    <t>就业管理事务</t>
  </si>
  <si>
    <t>社会保险经办机构</t>
  </si>
  <si>
    <t>劳动人事争议调解仲裁</t>
  </si>
  <si>
    <t>引进人才费用</t>
  </si>
  <si>
    <t>其他人力资源和社会保障管理事务支出</t>
  </si>
  <si>
    <t>民政管理事务</t>
  </si>
  <si>
    <t>社会组织管理</t>
  </si>
  <si>
    <t>行政区划和地名管理</t>
  </si>
  <si>
    <t>其他民政管理事务支出</t>
  </si>
  <si>
    <t>行政事业单位养老支出</t>
  </si>
  <si>
    <t>行政单位离退休</t>
  </si>
  <si>
    <t>事业单位离退休</t>
  </si>
  <si>
    <t>离退休人员管理机构</t>
  </si>
  <si>
    <t>机关事业单位基本养老保险缴费支出</t>
  </si>
  <si>
    <t>机关事业单位职业年金缴费支出</t>
  </si>
  <si>
    <t>其他行政事业单位养老支出</t>
  </si>
  <si>
    <t>企业改革补助</t>
  </si>
  <si>
    <t>企业关闭破产补助</t>
  </si>
  <si>
    <t>就业补助</t>
  </si>
  <si>
    <t>其他就业补助支出</t>
  </si>
  <si>
    <t>抚恤</t>
  </si>
  <si>
    <t>死亡抚恤</t>
  </si>
  <si>
    <t>伤残抚恤</t>
  </si>
  <si>
    <t>在乡复员、退伍军人生活补助</t>
  </si>
  <si>
    <t>义务兵优待</t>
  </si>
  <si>
    <t>农村籍退役士兵老年生活补助</t>
  </si>
  <si>
    <t>光荣院</t>
  </si>
  <si>
    <t>烈士纪念设施管理维护</t>
  </si>
  <si>
    <t>其他优抚支出</t>
  </si>
  <si>
    <t>退役安置</t>
  </si>
  <si>
    <t>退役士兵安置</t>
  </si>
  <si>
    <t>军队移交政府的离退休人员安置</t>
  </si>
  <si>
    <t>军队移交政府离退休干部管理机构</t>
  </si>
  <si>
    <t>退役士兵管理教育</t>
  </si>
  <si>
    <t>军队转业干部安置</t>
  </si>
  <si>
    <t>其他退役安置支出</t>
  </si>
  <si>
    <t>社会福利</t>
  </si>
  <si>
    <t>儿童福利</t>
  </si>
  <si>
    <t>老年福利</t>
  </si>
  <si>
    <t>殡葬</t>
  </si>
  <si>
    <t>社会福利事业单位</t>
  </si>
  <si>
    <t>养老服务</t>
  </si>
  <si>
    <t>其他社会福利支出</t>
  </si>
  <si>
    <t>残疾人事业</t>
  </si>
  <si>
    <t>残疾人康复</t>
  </si>
  <si>
    <t>残疾人就业</t>
  </si>
  <si>
    <t>残疾人体育</t>
  </si>
  <si>
    <t>残疾人生活和护理补贴</t>
  </si>
  <si>
    <t>其他残疾人事业支出</t>
  </si>
  <si>
    <t>最低生活保障</t>
  </si>
  <si>
    <t>城市最低生活保障金支出</t>
  </si>
  <si>
    <t>农村最低生活保障金支出</t>
  </si>
  <si>
    <t>临时救助</t>
  </si>
  <si>
    <t>临时救助支出</t>
  </si>
  <si>
    <t>流浪乞讨人员救助支出</t>
  </si>
  <si>
    <t>特困人员救助供养</t>
  </si>
  <si>
    <t>农村特困人员救助供养支出</t>
  </si>
  <si>
    <t>其他生活救助</t>
  </si>
  <si>
    <t>其他农村生活救助</t>
  </si>
  <si>
    <t>财政对基本养老保险基金的补助</t>
  </si>
  <si>
    <t>财政对城乡居民基本养老保险基金的补助</t>
  </si>
  <si>
    <t>退役军人管理事务</t>
  </si>
  <si>
    <t>拥军优属</t>
  </si>
  <si>
    <t>其他退役军人事务管理支出</t>
  </si>
  <si>
    <t>其他社会保障和就业支出</t>
  </si>
  <si>
    <t>卫生健康支出</t>
  </si>
  <si>
    <t>卫生健康管理事务</t>
  </si>
  <si>
    <t>其他卫生健康管理事务支出</t>
  </si>
  <si>
    <t>公立医院</t>
  </si>
  <si>
    <t>综合医院</t>
  </si>
  <si>
    <t>中医(民族)医院</t>
  </si>
  <si>
    <t>精神病医院</t>
  </si>
  <si>
    <t>妇幼保健医院</t>
  </si>
  <si>
    <t>福利医院</t>
  </si>
  <si>
    <t>基层医疗卫生机构</t>
  </si>
  <si>
    <t>城市社区卫生机构</t>
  </si>
  <si>
    <t>乡镇卫生院</t>
  </si>
  <si>
    <t>其他基层医疗卫生机构支出</t>
  </si>
  <si>
    <t>公共卫生</t>
  </si>
  <si>
    <t>疾病预防控制机构</t>
  </si>
  <si>
    <t>妇幼保健机构</t>
  </si>
  <si>
    <t>精神卫生机构</t>
  </si>
  <si>
    <t>采供血机构</t>
  </si>
  <si>
    <t>基本公共卫生服务</t>
  </si>
  <si>
    <t>重大公共卫生服务</t>
  </si>
  <si>
    <t>突发公共卫生事件应急处理</t>
  </si>
  <si>
    <t>其他公共卫生支出</t>
  </si>
  <si>
    <t>中医药</t>
  </si>
  <si>
    <t>中医(民族医)药专项</t>
  </si>
  <si>
    <t>计划生育事务</t>
  </si>
  <si>
    <t>计划生育服务</t>
  </si>
  <si>
    <t>其他计划生育事务支出</t>
  </si>
  <si>
    <t>行政事业单位医疗</t>
  </si>
  <si>
    <t>行政单位医疗</t>
  </si>
  <si>
    <t>事业单位医疗</t>
  </si>
  <si>
    <t>公务员医疗补助</t>
  </si>
  <si>
    <t>其他行政事业单位医疗支出</t>
  </si>
  <si>
    <t>财政对基本医疗保险基金的补助</t>
  </si>
  <si>
    <t>财政对城乡居民基本医疗保险基金的补助</t>
  </si>
  <si>
    <t>医疗救助</t>
  </si>
  <si>
    <t>城乡医疗救助</t>
  </si>
  <si>
    <t>其他医疗救助支出</t>
  </si>
  <si>
    <t>优抚对象医疗</t>
  </si>
  <si>
    <t>优抚对象医疗补助</t>
  </si>
  <si>
    <t>医疗保障管理事务</t>
  </si>
  <si>
    <t>医疗保障经办事务</t>
  </si>
  <si>
    <t>其他医疗保障管理事务支出</t>
  </si>
  <si>
    <t>老龄卫生健康事务</t>
  </si>
  <si>
    <t>其他卫生健康支出</t>
  </si>
  <si>
    <t>节能环保支出</t>
  </si>
  <si>
    <t>环境保护管理事务</t>
  </si>
  <si>
    <t>其他环境保护管理事务支出</t>
  </si>
  <si>
    <t>环境监测与监察</t>
  </si>
  <si>
    <t>其他环境监测与监察支出</t>
  </si>
  <si>
    <t>污染防治</t>
  </si>
  <si>
    <t>大气</t>
  </si>
  <si>
    <t>水体</t>
  </si>
  <si>
    <t>固体废弃物与化学品</t>
  </si>
  <si>
    <t>其他污染防治支出</t>
  </si>
  <si>
    <t>自然生态保护</t>
  </si>
  <si>
    <t>生态保护</t>
  </si>
  <si>
    <t>农村环境保护</t>
  </si>
  <si>
    <t>自然保护地</t>
  </si>
  <si>
    <t>其他自然生态保护支出</t>
  </si>
  <si>
    <t>天然林保护</t>
  </si>
  <si>
    <t>社会保险补助</t>
  </si>
  <si>
    <t>退耕还林还草</t>
  </si>
  <si>
    <t>退耕现金</t>
  </si>
  <si>
    <t>其他退耕还林还草支出</t>
  </si>
  <si>
    <t>能源节约利用</t>
  </si>
  <si>
    <t>污染减排</t>
  </si>
  <si>
    <t>生态环境监测与信息</t>
  </si>
  <si>
    <t>能源管理事务</t>
  </si>
  <si>
    <t>其他节能环保支出</t>
  </si>
  <si>
    <t>城乡社区支出</t>
  </si>
  <si>
    <t>城乡社区管理事务</t>
  </si>
  <si>
    <t>城管执法</t>
  </si>
  <si>
    <t>工程建设管理</t>
  </si>
  <si>
    <t>其他城乡社区管理事务支出</t>
  </si>
  <si>
    <t>城乡社区规划与管理</t>
  </si>
  <si>
    <t>城乡社区公共设施</t>
  </si>
  <si>
    <t>其他城乡社区公共设施支出</t>
  </si>
  <si>
    <t>城乡社区环境卫生</t>
  </si>
  <si>
    <t>建设市场管理与监督</t>
  </si>
  <si>
    <t>其他城乡社区支出</t>
  </si>
  <si>
    <t>农林水支出</t>
  </si>
  <si>
    <t>农业农村</t>
  </si>
  <si>
    <t>科技转化与推广服务</t>
  </si>
  <si>
    <t>病虫害控制</t>
  </si>
  <si>
    <t>农产品质量安全</t>
  </si>
  <si>
    <t>执法监管</t>
  </si>
  <si>
    <t>统计监测与信息服务</t>
  </si>
  <si>
    <t>行业业务管理</t>
  </si>
  <si>
    <t>农业生产发展</t>
  </si>
  <si>
    <t>农村合作经济</t>
  </si>
  <si>
    <t>农业资源保护修复与利用</t>
  </si>
  <si>
    <t>渔业发展</t>
  </si>
  <si>
    <t>农田建设</t>
  </si>
  <si>
    <t>其他农业农村支出</t>
  </si>
  <si>
    <t>林业和草原</t>
  </si>
  <si>
    <t>事业机构</t>
  </si>
  <si>
    <t>森林资源培育</t>
  </si>
  <si>
    <t>森林资源管理</t>
  </si>
  <si>
    <t>森林生态效益补偿</t>
  </si>
  <si>
    <t>湿地保护</t>
  </si>
  <si>
    <t>林业草原防灾减灾</t>
  </si>
  <si>
    <t>其他林业和草原支出</t>
  </si>
  <si>
    <t>水利</t>
  </si>
  <si>
    <t>水利行业业务管理</t>
  </si>
  <si>
    <t>水利工程运行与维护</t>
  </si>
  <si>
    <t>长江黄河等流域管理</t>
  </si>
  <si>
    <t>水利前期工作</t>
  </si>
  <si>
    <t>水利执法监督</t>
  </si>
  <si>
    <t>水土保持</t>
  </si>
  <si>
    <t>水资源节约管理与保护</t>
  </si>
  <si>
    <t>水质监测</t>
  </si>
  <si>
    <t>水文测报</t>
  </si>
  <si>
    <t>防汛</t>
  </si>
  <si>
    <t>抗旱</t>
  </si>
  <si>
    <t>水利技术推广</t>
  </si>
  <si>
    <t>江河湖库水系综合整治</t>
  </si>
  <si>
    <t>水利安全监督</t>
  </si>
  <si>
    <t>其他水利支出</t>
  </si>
  <si>
    <t>巩固脱贫衔接乡村振兴</t>
  </si>
  <si>
    <t>农村基础设施建设</t>
  </si>
  <si>
    <t>生产发展</t>
  </si>
  <si>
    <t>其他巩固脱贫衔接乡村振兴支出</t>
  </si>
  <si>
    <t>农村综合改革</t>
  </si>
  <si>
    <t>对村级公益事业建设的补助</t>
  </si>
  <si>
    <t>对村集体经济组织的补助</t>
  </si>
  <si>
    <t>普惠金融发展支出</t>
  </si>
  <si>
    <t>农业保险保费补贴</t>
  </si>
  <si>
    <t>创业担保贷款贴息及奖补</t>
  </si>
  <si>
    <t>交通运输支出</t>
  </si>
  <si>
    <t>公路水路运输</t>
  </si>
  <si>
    <t>公路建设</t>
  </si>
  <si>
    <t>公路养护</t>
  </si>
  <si>
    <t>公路运输管理</t>
  </si>
  <si>
    <t>水路运输管理支出</t>
  </si>
  <si>
    <t>其他公路水路运输支出</t>
  </si>
  <si>
    <t>邮政业支出</t>
  </si>
  <si>
    <t>行业监管</t>
  </si>
  <si>
    <t>其他邮政业支出</t>
  </si>
  <si>
    <t>车辆购置税支出</t>
  </si>
  <si>
    <t>车辆购置税用于公路等基础设施建设支出</t>
  </si>
  <si>
    <t>其他交通运输支出</t>
  </si>
  <si>
    <t>公共交通运营补助</t>
  </si>
  <si>
    <t>资源勘探工业信息等支出</t>
  </si>
  <si>
    <t>制造业</t>
  </si>
  <si>
    <t>化学原料及化学制品制造业</t>
  </si>
  <si>
    <t>其他制造业支出</t>
  </si>
  <si>
    <t>建筑业</t>
  </si>
  <si>
    <t>其他建筑业支出</t>
  </si>
  <si>
    <t>工业和信息产业监管</t>
  </si>
  <si>
    <t>产业发展</t>
  </si>
  <si>
    <t>国有资产监管</t>
  </si>
  <si>
    <t>其他国有资产监管支出</t>
  </si>
  <si>
    <t>支持中小企业发展和管理支出</t>
  </si>
  <si>
    <t>中小企业发展专项</t>
  </si>
  <si>
    <t>其他支持中小企业发展和管理支出</t>
  </si>
  <si>
    <t>其他资源勘探工业信息等支出</t>
  </si>
  <si>
    <t>商业服务业等支出</t>
  </si>
  <si>
    <t>商业流通事务</t>
  </si>
  <si>
    <t>其他商业流通事务支出</t>
  </si>
  <si>
    <t>涉外发展服务支出</t>
  </si>
  <si>
    <t>其他涉外发展服务支出</t>
  </si>
  <si>
    <t>其他商业服务业等支出</t>
  </si>
  <si>
    <t>金融支出</t>
  </si>
  <si>
    <t>金融发展支出</t>
  </si>
  <si>
    <t>利息费用补贴支出</t>
  </si>
  <si>
    <t>其他金融发展支出</t>
  </si>
  <si>
    <t>自然资源海洋气象等支出</t>
  </si>
  <si>
    <t>自然资源事务</t>
  </si>
  <si>
    <t>自然资源规划及管理</t>
  </si>
  <si>
    <t>自然资源利用与保护</t>
  </si>
  <si>
    <t>土地资源储备支出</t>
  </si>
  <si>
    <t>地质勘查与矿产资源管理</t>
  </si>
  <si>
    <t>其他自然资源事务支出</t>
  </si>
  <si>
    <t>气象事务</t>
  </si>
  <si>
    <t>气象事业机构</t>
  </si>
  <si>
    <t>其他气象事务支出</t>
  </si>
  <si>
    <t>住房保障支出</t>
  </si>
  <si>
    <t>保障性安居工程支出</t>
  </si>
  <si>
    <t>廉租住房</t>
  </si>
  <si>
    <t>农村危房改造</t>
  </si>
  <si>
    <t>老旧小区改造</t>
  </si>
  <si>
    <t>其他保障性安居工程支出</t>
  </si>
  <si>
    <t>住房改革支出</t>
  </si>
  <si>
    <t>住房公积金</t>
  </si>
  <si>
    <t>城乡社区住宅</t>
  </si>
  <si>
    <t>其他城乡社区住宅支出</t>
  </si>
  <si>
    <t>粮油物资储备支出</t>
  </si>
  <si>
    <t>粮油物资事务</t>
  </si>
  <si>
    <t>其他粮油物资事务支出</t>
  </si>
  <si>
    <t>粮油储备</t>
  </si>
  <si>
    <t>储备粮油补贴</t>
  </si>
  <si>
    <t>其他粮油储备支出</t>
  </si>
  <si>
    <t>灾害防治及应急管理支出</t>
  </si>
  <si>
    <t>应急管理事务</t>
  </si>
  <si>
    <t>安全监管</t>
  </si>
  <si>
    <t>应急救援</t>
  </si>
  <si>
    <t>其他应急管理支出</t>
  </si>
  <si>
    <t>消防救援事务</t>
  </si>
  <si>
    <t>其他消防救援事务支出</t>
  </si>
  <si>
    <t>地震事务</t>
  </si>
  <si>
    <t>地震事业机构</t>
  </si>
  <si>
    <t>自然灾害防治</t>
  </si>
  <si>
    <t>地质灾害防治</t>
  </si>
  <si>
    <t>其他自然灾害防治支出</t>
  </si>
  <si>
    <t>自然灾害救灾及恢复重建支出</t>
  </si>
  <si>
    <t>自然灾害救灾补助</t>
  </si>
  <si>
    <t>其他自然灾害救灾及恢复重建支出</t>
  </si>
  <si>
    <t>其他灾害防治及应急管理支出</t>
  </si>
  <si>
    <t>债务付息支出</t>
  </si>
  <si>
    <t>地方政府一般债务付息支出</t>
  </si>
  <si>
    <t>地方政府一般债券付息支出</t>
  </si>
  <si>
    <t>地方政府向国际组织借款付息支出</t>
  </si>
  <si>
    <t>债务发行费用支出</t>
  </si>
  <si>
    <t>地方政府一般债务发行费用支出</t>
  </si>
  <si>
    <t>注：本表详细反映2022年一般公共预算本级支出情况，按预算法要求细化到功能分类项级科目。</t>
  </si>
  <si>
    <t>表3</t>
  </si>
  <si>
    <t xml:space="preserve">2023年区级一般公共预算转移支付支出执行表 </t>
  </si>
  <si>
    <t>（分地区）</t>
  </si>
  <si>
    <t>乡  镇</t>
  </si>
  <si>
    <t>转移支付合计</t>
  </si>
  <si>
    <t>一般性转移支付</t>
  </si>
  <si>
    <t>专项转移支付</t>
  </si>
  <si>
    <t>补助乡镇合计</t>
  </si>
  <si>
    <t>崇  义</t>
  </si>
  <si>
    <t>敦  仁</t>
  </si>
  <si>
    <t>荔  枝</t>
  </si>
  <si>
    <t>江  东</t>
  </si>
  <si>
    <t>江  北</t>
  </si>
  <si>
    <t>李  渡</t>
  </si>
  <si>
    <t>龙  桥</t>
  </si>
  <si>
    <t>白  涛</t>
  </si>
  <si>
    <t>义  和</t>
  </si>
  <si>
    <t>新  妙</t>
  </si>
  <si>
    <t>石  沱</t>
  </si>
  <si>
    <t>龙  潭</t>
  </si>
  <si>
    <t>青  羊</t>
  </si>
  <si>
    <t>马  武</t>
  </si>
  <si>
    <t>蔺  市</t>
  </si>
  <si>
    <t>焦  石</t>
  </si>
  <si>
    <t>清  溪</t>
  </si>
  <si>
    <t>南  沱</t>
  </si>
  <si>
    <t>珍  溪</t>
  </si>
  <si>
    <t>百  胜</t>
  </si>
  <si>
    <t>增  福</t>
  </si>
  <si>
    <t>大  顺</t>
  </si>
  <si>
    <t>同  乐</t>
  </si>
  <si>
    <t>武陵山</t>
  </si>
  <si>
    <t>罗  云</t>
  </si>
  <si>
    <t>大  木</t>
  </si>
  <si>
    <t>涪陵高新区</t>
  </si>
  <si>
    <t>表4</t>
  </si>
  <si>
    <t>（分项目）</t>
  </si>
  <si>
    <t>项    目</t>
  </si>
  <si>
    <t>一、一般性转移支付</t>
  </si>
  <si>
    <t>1.税收返还</t>
  </si>
  <si>
    <t>2.体制补助</t>
  </si>
  <si>
    <t>3.结算补助</t>
  </si>
  <si>
    <t>4.其他一般性转移支付</t>
  </si>
  <si>
    <t>二、专项转移支付</t>
  </si>
  <si>
    <t>1.公共卫生服务补助资金</t>
  </si>
  <si>
    <t>2.城镇保障性安居工程补助资金</t>
  </si>
  <si>
    <t>3.民政管理事务补助资金</t>
  </si>
  <si>
    <t>4.农业资源与生态保护资金</t>
  </si>
  <si>
    <t>5.林业生态保护恢复资金</t>
  </si>
  <si>
    <t>6.中小微企业发展专项资金</t>
  </si>
  <si>
    <t>7.村级组织运转专项补助资金</t>
  </si>
  <si>
    <t>8.党龄40年以上老党员生活补助</t>
  </si>
  <si>
    <t>9.便民服务中心</t>
  </si>
  <si>
    <t>10.基层政权建设项目资金</t>
  </si>
  <si>
    <t>11.基层治理（平安及法治建设）奖补资金</t>
  </si>
  <si>
    <t>12.“四城同创”工作经费</t>
  </si>
  <si>
    <t>13.革命老区建设资金</t>
  </si>
  <si>
    <t>14.其他专项转移支付</t>
  </si>
  <si>
    <t>注：1.本表中项目为区对乡镇转移支付全部项目，包括年度中上级增加的转移支付项目。
    2.年度执行中由于上级转移支付增加，统筹上年结转等来源，区对乡镇转移支付规模较年初有所增加。</t>
  </si>
  <si>
    <t>表5</t>
  </si>
  <si>
    <t>2023年区级政府性基金预算收支执行表</t>
  </si>
  <si>
    <t xml:space="preserve"> </t>
  </si>
  <si>
    <t>收        入</t>
  </si>
  <si>
    <t>执行数
为变动
预算数的%</t>
  </si>
  <si>
    <t>一、农网还贷资金收入</t>
  </si>
  <si>
    <t>一、文化旅游体育与传媒支出</t>
  </si>
  <si>
    <t>二、港口建设费收入</t>
  </si>
  <si>
    <t>二、社会保障和就业支出</t>
  </si>
  <si>
    <t>三、国家电影事业发展专项资金收入</t>
  </si>
  <si>
    <t>三、城乡社区支出</t>
  </si>
  <si>
    <t>四、城市公用事业附加收入</t>
  </si>
  <si>
    <t>四、农林水支出</t>
  </si>
  <si>
    <t>五、国有土地收益基金收入</t>
  </si>
  <si>
    <t>五、交通运输支出</t>
  </si>
  <si>
    <t>六、农业土地开发资金收入</t>
  </si>
  <si>
    <t>六、其他支出</t>
  </si>
  <si>
    <t>七、国有土地使用权出让收入</t>
  </si>
  <si>
    <t>七、债务付息支出</t>
  </si>
  <si>
    <t>八、大中型水库库区基金收入</t>
  </si>
  <si>
    <t>八、债务发行费用支出</t>
  </si>
  <si>
    <t>九、彩票公益金收入</t>
  </si>
  <si>
    <t>十、小型水库移民扶助基金收入</t>
  </si>
  <si>
    <t>十一、污水处理费收入</t>
  </si>
  <si>
    <t>十二、彩票发行机构和彩票销售机构的业务费用</t>
  </si>
  <si>
    <t>十三、城市基础设施配套费收入</t>
  </si>
  <si>
    <t xml:space="preserve">三、地方政府债务收入 </t>
  </si>
  <si>
    <t>三、调出资金</t>
  </si>
  <si>
    <t>四、地方政府债务还本支出</t>
  </si>
  <si>
    <t xml:space="preserve">    地方政府其他债务还本支出
   </t>
  </si>
  <si>
    <t>四、上年结转</t>
  </si>
  <si>
    <t>注：1.本表直观反映2022年政府性基金预算收入与支出的平衡关系。
    2.收入总计（本级收入合计+转移性收入合计）=支出总计（本级支出合计+转移性支出合计）。</t>
  </si>
  <si>
    <t>表6</t>
  </si>
  <si>
    <t>2023年区级政府性基金预算本级支出执行表</t>
  </si>
  <si>
    <t>大中型水库移民后期扶持基金支出</t>
  </si>
  <si>
    <t>移民补助</t>
  </si>
  <si>
    <t>基础设施建设和经济发展</t>
  </si>
  <si>
    <t>国有土地使用权出让收入安排的支出</t>
  </si>
  <si>
    <t>征地和拆迁补偿支出</t>
  </si>
  <si>
    <t>土地开发支出</t>
  </si>
  <si>
    <t>农村基础设施建设支出</t>
  </si>
  <si>
    <t>土地出让业务支出</t>
  </si>
  <si>
    <t>农业生产发展支出</t>
  </si>
  <si>
    <t>农业农村生态环境支出</t>
  </si>
  <si>
    <t>其他国有土地使用权出让收入安排的支出</t>
  </si>
  <si>
    <t>农业土地开发资金安排的支出</t>
  </si>
  <si>
    <t>城市基础设施配套费安排的支出</t>
  </si>
  <si>
    <t>其他城市基础设施配套费安排的支出</t>
  </si>
  <si>
    <t>污水处理费安排的支出</t>
  </si>
  <si>
    <t>污水处理设施建设和运营</t>
  </si>
  <si>
    <t>三峡水库库区基金支出</t>
  </si>
  <si>
    <t>解决移民遗留问题</t>
  </si>
  <si>
    <t>其他三峡水库库区基金支出</t>
  </si>
  <si>
    <t>国家重大水利工程建设基金安排的支出</t>
  </si>
  <si>
    <t>三峡后续工作</t>
  </si>
  <si>
    <t>其他支出</t>
  </si>
  <si>
    <t>其他政府性基金及对应专项债务收入安排的支出</t>
  </si>
  <si>
    <t>其他地方自行试点项目收益专项债券收入安排的支出</t>
  </si>
  <si>
    <t>彩票公益金安排的支出</t>
  </si>
  <si>
    <t>用于社会福利的彩票公益金支出</t>
  </si>
  <si>
    <t>用于体育事业的彩票公益金支出</t>
  </si>
  <si>
    <t>用于教育事业的彩票公益金支出</t>
  </si>
  <si>
    <t>用于残疾人事业的彩票公益金支出</t>
  </si>
  <si>
    <t>用于城乡医疗救助的彩票公益金支出</t>
  </si>
  <si>
    <t>用于其他社会公益事业的彩票公益金支出</t>
  </si>
  <si>
    <t>地方政府专项债务付息支出</t>
  </si>
  <si>
    <t>国有土地使用权出让金债务付息支出</t>
  </si>
  <si>
    <t>土地储备专项债券付息支出</t>
  </si>
  <si>
    <t>其他地方自行试点项目收益专项债券付息支出</t>
  </si>
  <si>
    <t>地方政府专项债务发行费用支出</t>
  </si>
  <si>
    <t>国有土地使用权出让金债务发行费用支出</t>
  </si>
  <si>
    <t>其他地方自行试点项目收益专项债券发行费用支出</t>
  </si>
  <si>
    <t>表7</t>
  </si>
  <si>
    <t xml:space="preserve">2023年区级政府性基金转移支付收支执行表 </t>
  </si>
  <si>
    <t>上级补助收入</t>
  </si>
  <si>
    <t>补助乡镇支出</t>
  </si>
  <si>
    <t xml:space="preserve">   大中型水库移民后期扶持基金</t>
  </si>
  <si>
    <t xml:space="preserve">    城乡社区支出</t>
  </si>
  <si>
    <t xml:space="preserve">   小型水库移民扶助基金</t>
  </si>
  <si>
    <t xml:space="preserve">    农林水支出</t>
  </si>
  <si>
    <t xml:space="preserve">   国有土地使用权出让收入</t>
  </si>
  <si>
    <t xml:space="preserve">    其他支出</t>
  </si>
  <si>
    <t xml:space="preserve">   城市基础设施配套费</t>
  </si>
  <si>
    <t xml:space="preserve">   污水处理费</t>
  </si>
  <si>
    <t xml:space="preserve">   三峡水库库区基金</t>
  </si>
  <si>
    <t xml:space="preserve">   国家重大水利工程建设基金</t>
  </si>
  <si>
    <t xml:space="preserve">   彩票公益金</t>
  </si>
  <si>
    <t>表8</t>
  </si>
  <si>
    <t xml:space="preserve">2023年区级政府性基金转移支付支出执行表 </t>
  </si>
  <si>
    <t>乡       镇</t>
  </si>
  <si>
    <t>表9</t>
  </si>
  <si>
    <t>1.大中型水库移民后期扶持基金</t>
  </si>
  <si>
    <t>2.小型水库移民扶助基金</t>
  </si>
  <si>
    <t>3.国有土地使用权出让收入</t>
  </si>
  <si>
    <t>4.国有土地收益基金</t>
  </si>
  <si>
    <t>5.农业土地开发资金</t>
  </si>
  <si>
    <t>6.污水处理费</t>
  </si>
  <si>
    <t>7.大中型水库库区基金</t>
  </si>
  <si>
    <t>8.三峡水库库区基金</t>
  </si>
  <si>
    <t>9.三峡后续工作专项资金</t>
  </si>
  <si>
    <t>10.中央彩票公益金</t>
  </si>
  <si>
    <t>表10</t>
  </si>
  <si>
    <t>2023年区级国有资本经营预算收支执行表</t>
  </si>
  <si>
    <t>支       出</t>
  </si>
  <si>
    <t>一、利润收入</t>
  </si>
  <si>
    <t>一、解决历史遗留问题及改革成本支出</t>
  </si>
  <si>
    <t>二、股利、股息收入</t>
  </si>
  <si>
    <t xml:space="preserve">     “三供一业”移交补助支出</t>
  </si>
  <si>
    <t>三、产权转让收入</t>
  </si>
  <si>
    <t xml:space="preserve">      国有企业棚户区改造支出</t>
  </si>
  <si>
    <t>四、其他国有资本经营预算收入</t>
  </si>
  <si>
    <t xml:space="preserve">      国有企业改革成本支出</t>
  </si>
  <si>
    <t xml:space="preserve">      其他解决历史遗留问题及改革成本支出</t>
  </si>
  <si>
    <t>二、国有企业资本金注入</t>
  </si>
  <si>
    <t xml:space="preserve">  支持科技进步支出</t>
  </si>
  <si>
    <t xml:space="preserve">      其他国有企业资本金注入</t>
  </si>
  <si>
    <t>三、金融国有资本经营预算支出</t>
  </si>
  <si>
    <t xml:space="preserve">      其他金融国有资本经营预算支出</t>
  </si>
  <si>
    <t>四、其他国有资本经营预算支出</t>
  </si>
  <si>
    <t xml:space="preserve">      其他国有资本经营预算支出</t>
  </si>
  <si>
    <t>一、调出资金</t>
  </si>
  <si>
    <t>二、上年结转</t>
  </si>
  <si>
    <t>三、结转下年</t>
  </si>
  <si>
    <t xml:space="preserve">注：1.本表直观反映2022年国有资本经营预算收入与支出的平衡关系。
    2.收入总计（本级收入合计+转移性收入合计）=支出总计（本级支出合计+转移性支出合计）。
    </t>
  </si>
  <si>
    <t>表11</t>
  </si>
  <si>
    <t>2023年全区社会保险基金预算收支执行表</t>
  </si>
  <si>
    <t>全区收入合计</t>
  </si>
  <si>
    <t>全区支出合计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</si>
  <si>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</si>
  <si>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</si>
  <si>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</si>
  <si>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</si>
  <si>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</si>
  <si>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</si>
  <si>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</si>
  <si>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
（含生育保险）</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</si>
  <si>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</si>
  <si>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</si>
  <si>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</si>
  <si>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</si>
  <si>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</si>
  <si>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</si>
  <si>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</si>
  <si>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备注：社会保险基金实行全市统筹的财政体制，相关数据由全市统一编制并向社会公开，我区以空表列示。</t>
  </si>
  <si>
    <t xml:space="preserve">      </t>
  </si>
  <si>
    <t>表12</t>
  </si>
  <si>
    <t>2023年全区社会保险基金预算结余执行表</t>
  </si>
  <si>
    <t>2022年决算数</t>
  </si>
  <si>
    <t>2023年执行数</t>
  </si>
  <si>
    <t>执行数为上年
决算数的%</t>
  </si>
  <si>
    <t>一、企业职工基本养老保险基金本年收支结余</t>
  </si>
  <si>
    <t xml:space="preserve">    企业职工基本养老保险基金年末滚存结余</t>
  </si>
  <si>
    <t>二、城乡居民基本养老保险基金本年收支结余</t>
  </si>
  <si>
    <t xml:space="preserve">    城乡居民基本养老保险基金年末滚存结余</t>
  </si>
  <si>
    <t>三、机关事业单位基本养老保险基金本年收支结余</t>
  </si>
  <si>
    <t xml:space="preserve">    机关事业单位基本养老保险基金年末滚存结余</t>
  </si>
  <si>
    <t>四、职工基本医疗保险基金本年收支结余</t>
  </si>
  <si>
    <t xml:space="preserve">    职工基本医疗保险基金年末滚存结余</t>
  </si>
  <si>
    <t>五、居民基本医疗保险基金本年收支结余</t>
  </si>
  <si>
    <t xml:space="preserve">    居民基本医疗保险基金年末滚存结余</t>
  </si>
  <si>
    <t>六、工伤保险基金本年收支结余</t>
  </si>
  <si>
    <t xml:space="preserve">    工伤保险基金年末滚存结余</t>
  </si>
  <si>
    <t>七、失业保险基金本年收支结余</t>
  </si>
  <si>
    <t xml:space="preserve">    失业保险基金年末滚存结余</t>
  </si>
  <si>
    <t>社会保险基金本年收支结余</t>
  </si>
  <si>
    <t>社会保险基金年末滚存结余</t>
  </si>
  <si>
    <t>表13</t>
  </si>
  <si>
    <t xml:space="preserve">2024年区级一般公共预算收支预算表 </t>
  </si>
  <si>
    <t xml:space="preserve">    地方政府债券还本支出(再融资）</t>
  </si>
  <si>
    <t>五、地方政府债务收入</t>
  </si>
  <si>
    <t>四、地方政府债务转贷支出</t>
  </si>
  <si>
    <t xml:space="preserve">注：1.本表直观反映2023年一般公共预算收入与支出的平衡关系。
    2.收入总计（本级收入合计+转移性收入合计）=支出总计（本级支出合计+转移性支出合计）。
   </t>
  </si>
  <si>
    <t>表14</t>
  </si>
  <si>
    <t xml:space="preserve">2024年区级一般公共预算本级支出预算表 </t>
  </si>
  <si>
    <t>预  算  数</t>
  </si>
  <si>
    <t>政府办公厅（室）及相关机构事务</t>
  </si>
  <si>
    <t>其他政府办公厅（室）及相关机构事务支出</t>
  </si>
  <si>
    <t>党委办公厅（室）及相关机构事务</t>
  </si>
  <si>
    <t>兵役征集</t>
  </si>
  <si>
    <t>其他国防动员支出</t>
  </si>
  <si>
    <t>国家统一法律职业资格考试</t>
  </si>
  <si>
    <t>高等教育</t>
  </si>
  <si>
    <t>其他科学技术管理事务支出</t>
  </si>
  <si>
    <t>其他文物支出</t>
  </si>
  <si>
    <t>社会保险业务管理事务</t>
  </si>
  <si>
    <t>基层政权建设和社区治理</t>
  </si>
  <si>
    <t>中医（民族）医院</t>
  </si>
  <si>
    <t>其他公立医院支出</t>
  </si>
  <si>
    <t>卫生监督机构</t>
  </si>
  <si>
    <t>中医（民族医）药专项</t>
  </si>
  <si>
    <t>土壤</t>
  </si>
  <si>
    <t>森林管护</t>
  </si>
  <si>
    <t>其他天然林保护支出</t>
  </si>
  <si>
    <t>林区公共支出</t>
  </si>
  <si>
    <t>水利工程建设</t>
  </si>
  <si>
    <t>巩固脱贫攻坚成果衔接乡村振兴</t>
  </si>
  <si>
    <t>其他巩固脱贫攻坚成果衔接乡村振兴支出</t>
  </si>
  <si>
    <t>其他普惠金融发展支出</t>
  </si>
  <si>
    <t>其他农林水支出</t>
  </si>
  <si>
    <t>民用航空运输</t>
  </si>
  <si>
    <t>机场建设</t>
  </si>
  <si>
    <t>其他金融支出</t>
  </si>
  <si>
    <t>保障性租赁住房</t>
  </si>
  <si>
    <t>粮食财务挂账利息补贴</t>
  </si>
  <si>
    <t>预备费</t>
  </si>
  <si>
    <t>注：本表详细反映2023年一般公共预算支出情况，按预算法要求细化到功能分类项级科目。</t>
  </si>
  <si>
    <t>表15</t>
  </si>
  <si>
    <t>（按功能分类科目的基本支出和项目支出）</t>
  </si>
  <si>
    <t>项         目</t>
  </si>
  <si>
    <t>预 算 数</t>
  </si>
  <si>
    <t>小计</t>
  </si>
  <si>
    <t>基本支出</t>
  </si>
  <si>
    <t>项目支出</t>
  </si>
  <si>
    <t>支出合计</t>
  </si>
  <si>
    <t>外交支出</t>
  </si>
  <si>
    <t>援助其他地区支出</t>
  </si>
  <si>
    <t>注：在功能分类的基础上，为衔接表12，将每类支出分为基本支出和项目支出。基本支出，是指部门、单位为保障其机构正常运转、完成日常工作任务所发生的支出，包括人员经费和公用经费；项目支出，是指部门、单位为完成特定的工作任务和事业发展目标，在基本支出之外所发生的支出。</t>
  </si>
  <si>
    <t>表16</t>
  </si>
  <si>
    <t xml:space="preserve">2024年区级一般公共预算本级基本支出预算表 </t>
  </si>
  <si>
    <t>（按经济分类科目）</t>
  </si>
  <si>
    <t xml:space="preserve">           支       出</t>
  </si>
  <si>
    <t>本级基本支出合计</t>
  </si>
  <si>
    <t>一、机关工资福利支出</t>
  </si>
  <si>
    <t xml:space="preserve">    工资奖金津补贴</t>
  </si>
  <si>
    <t xml:space="preserve">    社会保障缴费</t>
  </si>
  <si>
    <t xml:space="preserve">    住房公积金 </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</si>
  <si>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</si>
  <si>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</si>
  <si>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</si>
  <si>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</si>
  <si>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</si>
  <si>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</si>
  <si>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</si>
  <si>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</si>
  <si>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</si>
  <si>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</si>
  <si>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</si>
  <si>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</si>
  <si>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</si>
  <si>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设备购置</t>
  </si>
  <si>
    <t>四、对事业单位经常性补助</t>
  </si>
  <si>
    <t xml:space="preserve">    工资福利支出</t>
  </si>
  <si>
    <t xml:space="preserve">    商品和服务支出</t>
  </si>
  <si>
    <t>五、对事业单位资本性补助</t>
  </si>
  <si>
    <t xml:space="preserve">    资本性支出（一）</t>
  </si>
  <si>
    <t>六、对个人和家庭的补助</t>
  </si>
  <si>
    <t xml:space="preserve">    社会福利和救助</t>
  </si>
  <si>
    <t xml:space="preserve">    离退休费</t>
  </si>
  <si>
    <t xml:space="preserve">    其他对个人和家庭补助</t>
  </si>
  <si>
    <t>注：1.本表按照新的“政府预算支出经济分类科目” 将区本级基本支出细化到款级科目。 
    2.本表的本级基本支出合计数与表14的本级基本支出合计数相等。</t>
  </si>
  <si>
    <t>表17</t>
  </si>
  <si>
    <t xml:space="preserve">2024年区级一般公共预算转移支付支出预算表 </t>
  </si>
  <si>
    <t>注：本表直观反映预算安排中区级对各乡镇（街道）的补助情况。按照预算法实施条例规定，一般性转移支付应当分地区编制，转移支付应当分地区、分项目编制。</t>
  </si>
  <si>
    <t>表18</t>
  </si>
  <si>
    <t>2.体制补助转移支付</t>
  </si>
  <si>
    <t>2.均衡财力和激励引导转移支付</t>
  </si>
  <si>
    <t>3.农业农村发展转移支付</t>
  </si>
  <si>
    <t>4.收入分配改革转移支付</t>
  </si>
  <si>
    <t>5.体制结算补助</t>
  </si>
  <si>
    <t>6.基层政法转移支付</t>
  </si>
  <si>
    <t>7.城乡义务教育等转移支付</t>
  </si>
  <si>
    <t>8.城乡居民医疗保险转移支付</t>
  </si>
  <si>
    <t>9.社会保障转移支付</t>
  </si>
  <si>
    <t>10.其他一般性转移支付</t>
  </si>
  <si>
    <t>1.村社干部补助</t>
  </si>
  <si>
    <t>2.老党员生活补助</t>
  </si>
  <si>
    <t>3.四职干部养老保险</t>
  </si>
  <si>
    <t>4.离任村社干部补助</t>
  </si>
  <si>
    <t>5.服务群众工作经费</t>
  </si>
  <si>
    <t>6.基层治理（平安及法治建设）奖补资金</t>
  </si>
  <si>
    <t>注：本表直观反映年初区对乡镇的转移支付分项目情况。</t>
  </si>
  <si>
    <t>表19</t>
  </si>
  <si>
    <t xml:space="preserve">2024年区级政府性基金预算收支预算表 </t>
  </si>
  <si>
    <t>二、国家电影事业发展专项资金</t>
  </si>
  <si>
    <t>三、国有土地收益基金收入</t>
  </si>
  <si>
    <t>四、农业土地开发资金收入</t>
  </si>
  <si>
    <t>五、国有土地使用权出让收入</t>
  </si>
  <si>
    <t>六、大中型水库库区基金收入</t>
  </si>
  <si>
    <t>七、彩票公益金收入</t>
  </si>
  <si>
    <t>八、小型水库移民扶助基金收入</t>
  </si>
  <si>
    <t>九、污水处理费收入</t>
  </si>
  <si>
    <t>十、彩票发行机构和彩票销售机构的业务费用</t>
  </si>
  <si>
    <t>十一、城市基础设施配套费收入</t>
  </si>
  <si>
    <t>三、地方政府债务收入</t>
  </si>
  <si>
    <t xml:space="preserve">    地方政府债券收入（新增）</t>
  </si>
  <si>
    <t>注：1.本表直观反映2023年政府性基金预算收入与支出的平衡关系。
    2.收入总计（本级收入合计+转移性收入合计）=支出总计（本级支出合计+转移性支出合计）。</t>
  </si>
  <si>
    <t>表20</t>
  </si>
  <si>
    <t xml:space="preserve">2024年区级政府性基金预算本级支出预算表 </t>
  </si>
  <si>
    <t>小型水库移民扶助基金安排的支出</t>
  </si>
  <si>
    <t xml:space="preserve">      国有土地使用权出让收入安排的支出</t>
  </si>
  <si>
    <t xml:space="preserve">            征地和拆迁补偿支出</t>
  </si>
  <si>
    <t>支付破产或改制企业职工安置费</t>
  </si>
  <si>
    <t>大中型水库库区基金安排的支出</t>
  </si>
  <si>
    <t>土地储备专项债券发行费用支出</t>
  </si>
  <si>
    <t>注：本表详细反映2023年政府性基金预算本级支出安排情况，按《预算法》要求细化到功能分类项级科目。</t>
  </si>
  <si>
    <t>表21</t>
  </si>
  <si>
    <t>2024年区级政府性基金转移支付收支预算表</t>
  </si>
  <si>
    <t xml:space="preserve">   农村公路日常养护补助</t>
  </si>
  <si>
    <t xml:space="preserve">   铁路沿线安全环境治理</t>
  </si>
  <si>
    <t xml:space="preserve">   地质灾害治理工作</t>
  </si>
  <si>
    <t xml:space="preserve">   三峡后续工作</t>
  </si>
  <si>
    <t>注：2023年政府性基金年初预算无区对乡镇转移支付支出。</t>
  </si>
  <si>
    <t>表22</t>
  </si>
  <si>
    <t xml:space="preserve">2024年区级政府性基金预算转移支付支出预算表 </t>
  </si>
  <si>
    <t>乡      镇</t>
  </si>
  <si>
    <t>表23</t>
  </si>
  <si>
    <t>9.国家重大水利工程建设基金</t>
  </si>
  <si>
    <t>表24</t>
  </si>
  <si>
    <t xml:space="preserve">2024年区级国有资本经营预算收支预算表 </t>
  </si>
  <si>
    <t xml:space="preserve">  国有企业棚户区改造</t>
  </si>
  <si>
    <t xml:space="preserve">  “三供一业”移交补助支出</t>
  </si>
  <si>
    <t xml:space="preserve">  其他历史遗留及改革成本支出</t>
  </si>
  <si>
    <t xml:space="preserve">  其他国有资本金注入</t>
  </si>
  <si>
    <t>三、金融企业国有资本经营预算支出</t>
  </si>
  <si>
    <t xml:space="preserve">   资本性支出</t>
  </si>
  <si>
    <t xml:space="preserve">   其他金融国有资本经营预算支出  </t>
  </si>
  <si>
    <t xml:space="preserve">  其他国有资本经营预算支出  </t>
  </si>
  <si>
    <t xml:space="preserve">   上级补助收入</t>
  </si>
  <si>
    <t xml:space="preserve">    调出资金</t>
  </si>
  <si>
    <t xml:space="preserve">注：1.本表直观反映2023年国有资本经营预算收入与支出的平衡关系。
    2.收入总计（本级收入合计+转移性收入合计）=支出总计（本级支出合计+转移性支出合计）。
   </t>
  </si>
  <si>
    <t>表25</t>
  </si>
  <si>
    <t>2024年全区社会保险基金预算收支预算表</t>
  </si>
  <si>
    <t>表26</t>
  </si>
  <si>
    <t>2024年全区社会保险基金预算结余预算表</t>
  </si>
  <si>
    <t>2024年预算数</t>
  </si>
  <si>
    <t>执行数为上年
执行数的%</t>
  </si>
  <si>
    <t>表27</t>
  </si>
  <si>
    <t>2024年区级“三公”经费预算表</t>
  </si>
  <si>
    <t>总计</t>
  </si>
  <si>
    <t>因公出国（境）费用</t>
  </si>
  <si>
    <t>公务用车购置及运行费</t>
  </si>
  <si>
    <t>公务接待费</t>
  </si>
  <si>
    <t>公务用车购置</t>
  </si>
  <si>
    <t>公务用车运行维护费</t>
  </si>
  <si>
    <t>注：经汇总，2023年区级部门“三公”经费预算较2022年只减不增，严格落实中央八项规定，继续落实“过紧日子”要求，严格控
    制“三公”经费支出预算。</t>
  </si>
  <si>
    <t>表28</t>
  </si>
  <si>
    <t xml:space="preserve"> 涪陵区2023年地方政府债券使用情况表</t>
  </si>
  <si>
    <t>序号</t>
  </si>
  <si>
    <t>项目名称</t>
  </si>
  <si>
    <t>项目领域</t>
  </si>
  <si>
    <t>项目主管部门</t>
  </si>
  <si>
    <t>债券性质</t>
  </si>
  <si>
    <t>债券规模</t>
  </si>
  <si>
    <t>发行时间（年/月）</t>
  </si>
  <si>
    <t>已拨付金额</t>
  </si>
  <si>
    <t>拨付进度</t>
  </si>
  <si>
    <t>合计</t>
  </si>
  <si>
    <t>表29</t>
  </si>
  <si>
    <t>涪陵区2024年年初新增地方政府债券资金安排表</t>
  </si>
  <si>
    <t>单位：亿元</t>
  </si>
  <si>
    <t>项目类型</t>
  </si>
  <si>
    <t>注：本表反映本级当年提前下达的新增地方政府债券资金使用安排，由县级以上地方各级财政部门在本级人民代表大会批准预算后二十日内公开，我区无提前下达的新增地方政府债券资金。</t>
  </si>
</sst>
</file>

<file path=xl/styles.xml><?xml version="1.0" encoding="utf-8"?>
<styleSheet xmlns="http://schemas.openxmlformats.org/spreadsheetml/2006/main" xmlns:mc="http://schemas.openxmlformats.org/markup-compatibility/2006" xmlns:xr9="http://schemas.microsoft.com/office/spreadsheetml/2016/revision9" mc:Ignorable="xr9">
  <numFmts count="1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
    <numFmt numFmtId="177" formatCode="0.0_);[Red]\(0.0\)"/>
    <numFmt numFmtId="178" formatCode="yyyy&quot;年&quot;m&quot;月&quot;;@"/>
    <numFmt numFmtId="179" formatCode="0_ "/>
    <numFmt numFmtId="180" formatCode="0.0"/>
    <numFmt numFmtId="181" formatCode="0_);[Red]\(0\)"/>
    <numFmt numFmtId="182" formatCode="#,##0_);[Red]\(#,##0\)"/>
    <numFmt numFmtId="183" formatCode="0.00_ "/>
    <numFmt numFmtId="184" formatCode="0.0_ "/>
    <numFmt numFmtId="185" formatCode="0.0%"/>
    <numFmt numFmtId="186" formatCode="#,##0.0_ "/>
    <numFmt numFmtId="187" formatCode="_ * #,##0_ ;_ * \-#,##0_ ;_ * &quot;-&quot;??_ ;_ @_ "/>
  </numFmts>
  <fonts count="97">
    <font>
      <sz val="11"/>
      <color theme="1"/>
      <name val="宋体"/>
      <charset val="134"/>
      <scheme val="minor"/>
    </font>
    <font>
      <sz val="11"/>
      <color indexed="8"/>
      <name val="方正黑体_GBK"/>
      <charset val="134"/>
    </font>
    <font>
      <sz val="16"/>
      <color indexed="8"/>
      <name val="方正小标宋_GBK"/>
      <charset val="134"/>
    </font>
    <font>
      <sz val="11"/>
      <color indexed="8"/>
      <name val="宋体"/>
      <charset val="134"/>
      <scheme val="minor"/>
    </font>
    <font>
      <sz val="11"/>
      <name val="宋体"/>
      <charset val="134"/>
    </font>
    <font>
      <sz val="16"/>
      <name val="方正小标宋_GBK"/>
      <charset val="134"/>
    </font>
    <font>
      <sz val="9"/>
      <name val="SimSun"/>
      <charset val="134"/>
    </font>
    <font>
      <b/>
      <sz val="11"/>
      <name val="SimSun"/>
      <charset val="134"/>
    </font>
    <font>
      <sz val="11"/>
      <name val="SimSun"/>
      <charset val="134"/>
    </font>
    <font>
      <sz val="16"/>
      <color theme="1"/>
      <name val="方正小标宋_GBK"/>
      <charset val="134"/>
    </font>
    <font>
      <sz val="12"/>
      <color theme="1"/>
      <name val="黑体"/>
      <charset val="134"/>
    </font>
    <font>
      <sz val="11"/>
      <name val="宋体"/>
      <charset val="134"/>
      <scheme val="minor"/>
    </font>
    <font>
      <sz val="18"/>
      <name val="方正小标宋_GBK"/>
      <charset val="134"/>
    </font>
    <font>
      <sz val="12"/>
      <color rgb="FF000000"/>
      <name val="黑体"/>
      <charset val="134"/>
    </font>
    <font>
      <sz val="10"/>
      <name val="宋体"/>
      <charset val="134"/>
    </font>
    <font>
      <sz val="9"/>
      <name val="宋体"/>
      <charset val="134"/>
    </font>
    <font>
      <sz val="14"/>
      <color theme="1"/>
      <name val="方正黑体_GBK"/>
      <charset val="134"/>
    </font>
    <font>
      <sz val="12"/>
      <name val="宋体"/>
      <charset val="134"/>
    </font>
    <font>
      <sz val="12"/>
      <name val="黑体"/>
      <charset val="134"/>
    </font>
    <font>
      <b/>
      <sz val="10"/>
      <color theme="1"/>
      <name val="宋体"/>
      <charset val="134"/>
    </font>
    <font>
      <sz val="10"/>
      <color theme="1"/>
      <name val="宋体"/>
      <charset val="134"/>
    </font>
    <font>
      <b/>
      <sz val="11"/>
      <name val="宋体"/>
      <charset val="134"/>
    </font>
    <font>
      <sz val="12"/>
      <name val="仿宋_GB2312"/>
      <charset val="134"/>
    </font>
    <font>
      <sz val="18"/>
      <color theme="1"/>
      <name val="方正小标宋_GBK"/>
      <charset val="134"/>
    </font>
    <font>
      <sz val="14"/>
      <name val="黑体"/>
      <charset val="134"/>
    </font>
    <font>
      <sz val="10"/>
      <color theme="1"/>
      <name val="宋体"/>
      <charset val="134"/>
      <scheme val="minor"/>
    </font>
    <font>
      <b/>
      <sz val="12"/>
      <name val="宋体"/>
      <charset val="134"/>
      <scheme val="minor"/>
    </font>
    <font>
      <sz val="11"/>
      <name val="仿宋_GB2312"/>
      <charset val="134"/>
    </font>
    <font>
      <sz val="11"/>
      <color theme="1"/>
      <name val="仿宋_GB2312"/>
      <charset val="134"/>
    </font>
    <font>
      <sz val="11"/>
      <color theme="1"/>
      <name val="黑体"/>
      <charset val="134"/>
    </font>
    <font>
      <sz val="10"/>
      <name val="宋体"/>
      <charset val="134"/>
      <scheme val="minor"/>
    </font>
    <font>
      <b/>
      <sz val="10"/>
      <name val="宋体"/>
      <charset val="134"/>
    </font>
    <font>
      <sz val="10"/>
      <name val="仿宋_GB2312"/>
      <charset val="134"/>
    </font>
    <font>
      <sz val="11"/>
      <color theme="1"/>
      <name val="宋体"/>
      <charset val="134"/>
    </font>
    <font>
      <sz val="11"/>
      <name val="黑体"/>
      <charset val="134"/>
    </font>
    <font>
      <b/>
      <sz val="11"/>
      <name val="宋体"/>
      <charset val="134"/>
      <scheme val="minor"/>
    </font>
    <font>
      <sz val="12"/>
      <name val="宋体"/>
      <charset val="134"/>
      <scheme val="minor"/>
    </font>
    <font>
      <u/>
      <sz val="10"/>
      <name val="宋体"/>
      <charset val="134"/>
    </font>
    <font>
      <b/>
      <sz val="18"/>
      <color theme="1"/>
      <name val="宋体"/>
      <charset val="134"/>
      <scheme val="minor"/>
    </font>
    <font>
      <sz val="9"/>
      <color theme="1"/>
      <name val="宋体"/>
      <charset val="134"/>
    </font>
    <font>
      <sz val="10"/>
      <color indexed="8"/>
      <name val="宋体"/>
      <charset val="134"/>
    </font>
    <font>
      <sz val="10"/>
      <name val="Arial"/>
      <charset val="134"/>
    </font>
    <font>
      <sz val="12"/>
      <name val="方正楷体_GBK"/>
      <charset val="134"/>
    </font>
    <font>
      <sz val="18"/>
      <color indexed="8"/>
      <name val="方正黑体_GBK"/>
      <charset val="134"/>
    </font>
    <font>
      <b/>
      <sz val="16"/>
      <name val="黑体"/>
      <charset val="134"/>
    </font>
    <font>
      <b/>
      <sz val="11"/>
      <color theme="1"/>
      <name val="宋体"/>
      <charset val="134"/>
    </font>
    <font>
      <b/>
      <sz val="11"/>
      <color theme="1"/>
      <name val="宋体"/>
      <charset val="134"/>
      <scheme val="minor"/>
    </font>
    <font>
      <sz val="14"/>
      <color theme="1"/>
      <name val="宋体"/>
      <charset val="134"/>
      <scheme val="minor"/>
    </font>
    <font>
      <b/>
      <sz val="10"/>
      <name val="宋体"/>
      <charset val="134"/>
      <scheme val="minor"/>
    </font>
    <font>
      <b/>
      <sz val="12"/>
      <name val="仿宋_GB2312"/>
      <charset val="134"/>
    </font>
    <font>
      <b/>
      <sz val="12"/>
      <name val="宋体"/>
      <charset val="134"/>
    </font>
    <font>
      <sz val="14"/>
      <name val="方正黑体_GBK"/>
      <charset val="134"/>
    </font>
    <font>
      <b/>
      <sz val="10"/>
      <color theme="1"/>
      <name val="宋体"/>
      <charset val="134"/>
      <scheme val="minor"/>
    </font>
    <font>
      <sz val="19"/>
      <color theme="1"/>
      <name val="方正小标宋_GBK"/>
      <charset val="134"/>
    </font>
    <font>
      <sz val="18"/>
      <color theme="1"/>
      <name val="方正黑体_GBK"/>
      <charset val="134"/>
    </font>
    <font>
      <b/>
      <sz val="10"/>
      <color indexed="8"/>
      <name val="宋体"/>
      <charset val="134"/>
    </font>
    <font>
      <sz val="14"/>
      <color theme="1"/>
      <name val="宋体"/>
      <charset val="134"/>
    </font>
    <font>
      <sz val="18"/>
      <color rgb="FF000000"/>
      <name val="华文中宋"/>
      <charset val="134"/>
    </font>
    <font>
      <sz val="16"/>
      <color rgb="FF000000"/>
      <name val="方正黑体_GBK"/>
      <charset val="134"/>
    </font>
    <font>
      <b/>
      <sz val="14"/>
      <color theme="1"/>
      <name val="方正楷体_GBK"/>
      <charset val="134"/>
    </font>
    <font>
      <sz val="22"/>
      <color theme="1"/>
      <name val="华文中宋"/>
      <charset val="134"/>
    </font>
    <font>
      <sz val="18"/>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1"/>
      <color indexed="52"/>
      <name val="宋体"/>
      <charset val="134"/>
    </font>
    <font>
      <b/>
      <sz val="18"/>
      <color indexed="56"/>
      <name val="宋体"/>
      <charset val="134"/>
    </font>
    <font>
      <b/>
      <sz val="15"/>
      <color indexed="56"/>
      <name val="宋体"/>
      <charset val="134"/>
    </font>
    <font>
      <b/>
      <sz val="11"/>
      <color indexed="63"/>
      <name val="宋体"/>
      <charset val="134"/>
    </font>
    <font>
      <sz val="11"/>
      <color indexed="60"/>
      <name val="宋体"/>
      <charset val="134"/>
    </font>
    <font>
      <b/>
      <sz val="13"/>
      <color indexed="56"/>
      <name val="宋体"/>
      <charset val="134"/>
    </font>
    <font>
      <b/>
      <sz val="11"/>
      <color indexed="56"/>
      <name val="宋体"/>
      <charset val="134"/>
    </font>
    <font>
      <sz val="11"/>
      <color indexed="20"/>
      <name val="宋体"/>
      <charset val="134"/>
    </font>
    <font>
      <sz val="11"/>
      <color indexed="8"/>
      <name val="宋体"/>
      <charset val="134"/>
    </font>
    <font>
      <sz val="11"/>
      <color indexed="62"/>
      <name val="宋体"/>
      <charset val="134"/>
    </font>
    <font>
      <sz val="11"/>
      <color indexed="17"/>
      <name val="宋体"/>
      <charset val="134"/>
    </font>
    <font>
      <b/>
      <sz val="11"/>
      <color indexed="8"/>
      <name val="宋体"/>
      <charset val="134"/>
    </font>
    <font>
      <b/>
      <sz val="11"/>
      <color indexed="9"/>
      <name val="宋体"/>
      <charset val="134"/>
    </font>
    <font>
      <i/>
      <sz val="11"/>
      <color indexed="23"/>
      <name val="宋体"/>
      <charset val="134"/>
    </font>
    <font>
      <sz val="11"/>
      <color indexed="10"/>
      <name val="宋体"/>
      <charset val="134"/>
    </font>
    <font>
      <sz val="11"/>
      <color indexed="52"/>
      <name val="宋体"/>
      <charset val="134"/>
    </font>
  </fonts>
  <fills count="41">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2"/>
        <bgColor indexed="64"/>
      </patternFill>
    </fill>
    <fill>
      <patternFill patternType="solid">
        <fgColor indexed="43"/>
        <bgColor indexed="64"/>
      </patternFill>
    </fill>
    <fill>
      <patternFill patternType="solid">
        <fgColor indexed="45"/>
        <bgColor indexed="64"/>
      </patternFill>
    </fill>
    <fill>
      <patternFill patternType="solid">
        <fgColor indexed="47"/>
        <bgColor indexed="64"/>
      </patternFill>
    </fill>
    <fill>
      <patternFill patternType="solid">
        <fgColor indexed="26"/>
        <bgColor indexed="64"/>
      </patternFill>
    </fill>
    <fill>
      <patternFill patternType="solid">
        <fgColor indexed="42"/>
        <bgColor indexed="64"/>
      </patternFill>
    </fill>
    <fill>
      <patternFill patternType="solid">
        <fgColor indexed="55"/>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12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2"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0" fillId="3" borderId="7" applyNumberFormat="0" applyFont="0" applyAlignment="0" applyProtection="0">
      <alignment vertical="center"/>
    </xf>
    <xf numFmtId="0" fontId="64"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67" fillId="0" borderId="8" applyNumberFormat="0" applyFill="0" applyAlignment="0" applyProtection="0">
      <alignment vertical="center"/>
    </xf>
    <xf numFmtId="0" fontId="68" fillId="0" borderId="8" applyNumberFormat="0" applyFill="0" applyAlignment="0" applyProtection="0">
      <alignment vertical="center"/>
    </xf>
    <xf numFmtId="0" fontId="69" fillId="0" borderId="9" applyNumberFormat="0" applyFill="0" applyAlignment="0" applyProtection="0">
      <alignment vertical="center"/>
    </xf>
    <xf numFmtId="0" fontId="69" fillId="0" borderId="0" applyNumberFormat="0" applyFill="0" applyBorder="0" applyAlignment="0" applyProtection="0">
      <alignment vertical="center"/>
    </xf>
    <xf numFmtId="0" fontId="70" fillId="4" borderId="10" applyNumberFormat="0" applyAlignment="0" applyProtection="0">
      <alignment vertical="center"/>
    </xf>
    <xf numFmtId="0" fontId="71" fillId="5" borderId="11" applyNumberFormat="0" applyAlignment="0" applyProtection="0">
      <alignment vertical="center"/>
    </xf>
    <xf numFmtId="0" fontId="72" fillId="5" borderId="10" applyNumberFormat="0" applyAlignment="0" applyProtection="0">
      <alignment vertical="center"/>
    </xf>
    <xf numFmtId="0" fontId="73" fillId="6" borderId="12" applyNumberFormat="0" applyAlignment="0" applyProtection="0">
      <alignment vertical="center"/>
    </xf>
    <xf numFmtId="0" fontId="74" fillId="0" borderId="13" applyNumberFormat="0" applyFill="0" applyAlignment="0" applyProtection="0">
      <alignment vertical="center"/>
    </xf>
    <xf numFmtId="0" fontId="75" fillId="0" borderId="14" applyNumberFormat="0" applyFill="0" applyAlignment="0" applyProtection="0">
      <alignment vertical="center"/>
    </xf>
    <xf numFmtId="0" fontId="76" fillId="7" borderId="0" applyNumberFormat="0" applyBorder="0" applyAlignment="0" applyProtection="0">
      <alignment vertical="center"/>
    </xf>
    <xf numFmtId="0" fontId="77" fillId="8" borderId="0" applyNumberFormat="0" applyBorder="0" applyAlignment="0" applyProtection="0">
      <alignment vertical="center"/>
    </xf>
    <xf numFmtId="0" fontId="78" fillId="9" borderId="0" applyNumberFormat="0" applyBorder="0" applyAlignment="0" applyProtection="0">
      <alignment vertical="center"/>
    </xf>
    <xf numFmtId="0" fontId="79" fillId="10" borderId="0" applyNumberFormat="0" applyBorder="0" applyAlignment="0" applyProtection="0">
      <alignment vertical="center"/>
    </xf>
    <xf numFmtId="0" fontId="80" fillId="11" borderId="0" applyNumberFormat="0" applyBorder="0" applyAlignment="0" applyProtection="0">
      <alignment vertical="center"/>
    </xf>
    <xf numFmtId="0" fontId="80" fillId="12" borderId="0" applyNumberFormat="0" applyBorder="0" applyAlignment="0" applyProtection="0">
      <alignment vertical="center"/>
    </xf>
    <xf numFmtId="0" fontId="79" fillId="13" borderId="0" applyNumberFormat="0" applyBorder="0" applyAlignment="0" applyProtection="0">
      <alignment vertical="center"/>
    </xf>
    <xf numFmtId="0" fontId="79" fillId="14" borderId="0" applyNumberFormat="0" applyBorder="0" applyAlignment="0" applyProtection="0">
      <alignment vertical="center"/>
    </xf>
    <xf numFmtId="0" fontId="80" fillId="15" borderId="0" applyNumberFormat="0" applyBorder="0" applyAlignment="0" applyProtection="0">
      <alignment vertical="center"/>
    </xf>
    <xf numFmtId="0" fontId="80" fillId="16" borderId="0" applyNumberFormat="0" applyBorder="0" applyAlignment="0" applyProtection="0">
      <alignment vertical="center"/>
    </xf>
    <xf numFmtId="0" fontId="79" fillId="17" borderId="0" applyNumberFormat="0" applyBorder="0" applyAlignment="0" applyProtection="0">
      <alignment vertical="center"/>
    </xf>
    <xf numFmtId="0" fontId="79" fillId="18" borderId="0" applyNumberFormat="0" applyBorder="0" applyAlignment="0" applyProtection="0">
      <alignment vertical="center"/>
    </xf>
    <xf numFmtId="0" fontId="80" fillId="19" borderId="0" applyNumberFormat="0" applyBorder="0" applyAlignment="0" applyProtection="0">
      <alignment vertical="center"/>
    </xf>
    <xf numFmtId="0" fontId="80" fillId="20" borderId="0" applyNumberFormat="0" applyBorder="0" applyAlignment="0" applyProtection="0">
      <alignment vertical="center"/>
    </xf>
    <xf numFmtId="0" fontId="79" fillId="21" borderId="0" applyNumberFormat="0" applyBorder="0" applyAlignment="0" applyProtection="0">
      <alignment vertical="center"/>
    </xf>
    <xf numFmtId="0" fontId="79" fillId="22" borderId="0" applyNumberFormat="0" applyBorder="0" applyAlignment="0" applyProtection="0">
      <alignment vertical="center"/>
    </xf>
    <xf numFmtId="0" fontId="80" fillId="23" borderId="0" applyNumberFormat="0" applyBorder="0" applyAlignment="0" applyProtection="0">
      <alignment vertical="center"/>
    </xf>
    <xf numFmtId="0" fontId="80" fillId="24" borderId="0" applyNumberFormat="0" applyBorder="0" applyAlignment="0" applyProtection="0">
      <alignment vertical="center"/>
    </xf>
    <xf numFmtId="0" fontId="79" fillId="25" borderId="0" applyNumberFormat="0" applyBorder="0" applyAlignment="0" applyProtection="0">
      <alignment vertical="center"/>
    </xf>
    <xf numFmtId="0" fontId="79" fillId="26" borderId="0" applyNumberFormat="0" applyBorder="0" applyAlignment="0" applyProtection="0">
      <alignment vertical="center"/>
    </xf>
    <xf numFmtId="0" fontId="80" fillId="27" borderId="0" applyNumberFormat="0" applyBorder="0" applyAlignment="0" applyProtection="0">
      <alignment vertical="center"/>
    </xf>
    <xf numFmtId="0" fontId="80" fillId="28" borderId="0" applyNumberFormat="0" applyBorder="0" applyAlignment="0" applyProtection="0">
      <alignment vertical="center"/>
    </xf>
    <xf numFmtId="0" fontId="79" fillId="29" borderId="0" applyNumberFormat="0" applyBorder="0" applyAlignment="0" applyProtection="0">
      <alignment vertical="center"/>
    </xf>
    <xf numFmtId="0" fontId="79" fillId="30" borderId="0" applyNumberFormat="0" applyBorder="0" applyAlignment="0" applyProtection="0">
      <alignment vertical="center"/>
    </xf>
    <xf numFmtId="0" fontId="80" fillId="31" borderId="0" applyNumberFormat="0" applyBorder="0" applyAlignment="0" applyProtection="0">
      <alignment vertical="center"/>
    </xf>
    <xf numFmtId="0" fontId="80" fillId="32" borderId="0" applyNumberFormat="0" applyBorder="0" applyAlignment="0" applyProtection="0">
      <alignment vertical="center"/>
    </xf>
    <xf numFmtId="0" fontId="79" fillId="33" borderId="0" applyNumberFormat="0" applyBorder="0" applyAlignment="0" applyProtection="0">
      <alignment vertical="center"/>
    </xf>
    <xf numFmtId="0" fontId="15" fillId="0" borderId="0">
      <alignment vertical="center"/>
    </xf>
    <xf numFmtId="0" fontId="81" fillId="34" borderId="15" applyNumberFormat="0" applyAlignment="0" applyProtection="0">
      <alignment vertical="center"/>
    </xf>
    <xf numFmtId="0" fontId="82" fillId="0" borderId="0" applyNumberFormat="0" applyFill="0" applyBorder="0" applyAlignment="0" applyProtection="0">
      <alignment vertical="center"/>
    </xf>
    <xf numFmtId="0" fontId="17" fillId="0" borderId="0">
      <alignment vertical="center"/>
    </xf>
    <xf numFmtId="9" fontId="17" fillId="0" borderId="0" applyFont="0" applyFill="0" applyBorder="0" applyAlignment="0" applyProtection="0"/>
    <xf numFmtId="0" fontId="17" fillId="0" borderId="0">
      <alignment vertical="center"/>
    </xf>
    <xf numFmtId="0" fontId="0" fillId="0" borderId="0">
      <alignment vertical="center"/>
    </xf>
    <xf numFmtId="0" fontId="83" fillId="0" borderId="16" applyNumberFormat="0" applyFill="0" applyAlignment="0" applyProtection="0">
      <alignment vertical="center"/>
    </xf>
    <xf numFmtId="0" fontId="17" fillId="0" borderId="0">
      <alignment vertical="center"/>
    </xf>
    <xf numFmtId="0" fontId="84" fillId="34" borderId="17" applyNumberFormat="0" applyAlignment="0" applyProtection="0">
      <alignment vertical="center"/>
    </xf>
    <xf numFmtId="0" fontId="0" fillId="0" borderId="0">
      <alignment vertical="center"/>
    </xf>
    <xf numFmtId="41" fontId="17" fillId="0" borderId="0" applyFont="0" applyFill="0" applyBorder="0" applyAlignment="0" applyProtection="0"/>
    <xf numFmtId="41" fontId="0" fillId="0" borderId="0" applyFont="0" applyFill="0" applyBorder="0" applyAlignment="0" applyProtection="0">
      <alignment vertical="center"/>
    </xf>
    <xf numFmtId="41" fontId="17" fillId="0" borderId="0" applyFont="0" applyFill="0" applyBorder="0" applyAlignment="0" applyProtection="0"/>
    <xf numFmtId="0" fontId="0" fillId="0" borderId="0">
      <alignment vertical="center"/>
    </xf>
    <xf numFmtId="41" fontId="17" fillId="0" borderId="0" applyFont="0" applyFill="0" applyBorder="0" applyAlignment="0" applyProtection="0"/>
    <xf numFmtId="0" fontId="85" fillId="35" borderId="0" applyNumberFormat="0" applyBorder="0" applyAlignment="0" applyProtection="0">
      <alignment vertical="center"/>
    </xf>
    <xf numFmtId="0" fontId="17" fillId="0" borderId="0">
      <alignment vertical="center"/>
    </xf>
    <xf numFmtId="0" fontId="17" fillId="0" borderId="0">
      <alignment vertical="center"/>
    </xf>
    <xf numFmtId="0" fontId="41" fillId="0" borderId="0" applyBorder="0">
      <alignment vertical="center"/>
    </xf>
    <xf numFmtId="0" fontId="86" fillId="0" borderId="18" applyNumberFormat="0" applyFill="0" applyAlignment="0" applyProtection="0">
      <alignment vertical="center"/>
    </xf>
    <xf numFmtId="0" fontId="87" fillId="0" borderId="19" applyNumberFormat="0" applyFill="0" applyAlignment="0" applyProtection="0">
      <alignment vertical="center"/>
    </xf>
    <xf numFmtId="0" fontId="87" fillId="0" borderId="0" applyNumberFormat="0" applyFill="0" applyBorder="0" applyAlignment="0" applyProtection="0">
      <alignment vertical="center"/>
    </xf>
    <xf numFmtId="0" fontId="88" fillId="36"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89" fillId="0" borderId="0">
      <alignment vertical="center"/>
    </xf>
    <xf numFmtId="41" fontId="0" fillId="0" borderId="0" applyFont="0" applyFill="0" applyBorder="0" applyAlignment="0" applyProtection="0">
      <alignment vertical="center"/>
    </xf>
    <xf numFmtId="0" fontId="17" fillId="0" borderId="0"/>
    <xf numFmtId="0" fontId="17" fillId="0" borderId="0"/>
    <xf numFmtId="0" fontId="17" fillId="0" borderId="0"/>
    <xf numFmtId="0" fontId="0" fillId="0" borderId="0">
      <alignment vertical="center"/>
    </xf>
    <xf numFmtId="0" fontId="90" fillId="37" borderId="15" applyNumberFormat="0" applyAlignment="0" applyProtection="0">
      <alignment vertical="center"/>
    </xf>
    <xf numFmtId="0" fontId="3" fillId="0" borderId="0">
      <alignment vertical="center"/>
    </xf>
    <xf numFmtId="0" fontId="17" fillId="0" borderId="0"/>
    <xf numFmtId="0" fontId="41" fillId="0" borderId="0"/>
    <xf numFmtId="0" fontId="17" fillId="0" borderId="0">
      <alignment vertical="center"/>
    </xf>
    <xf numFmtId="0" fontId="17" fillId="0" borderId="0">
      <alignment vertical="center"/>
    </xf>
    <xf numFmtId="0" fontId="17" fillId="0" borderId="0"/>
    <xf numFmtId="0" fontId="0" fillId="0" borderId="0">
      <alignment vertical="center"/>
    </xf>
    <xf numFmtId="0" fontId="0" fillId="0" borderId="0"/>
    <xf numFmtId="0" fontId="0" fillId="0" borderId="0">
      <alignment vertical="center"/>
    </xf>
    <xf numFmtId="0" fontId="17" fillId="0" borderId="0"/>
    <xf numFmtId="0" fontId="17" fillId="0" borderId="0"/>
    <xf numFmtId="0" fontId="0" fillId="0" borderId="0">
      <alignment vertical="center"/>
    </xf>
    <xf numFmtId="0" fontId="17" fillId="0" borderId="0"/>
    <xf numFmtId="0" fontId="0" fillId="0" borderId="0">
      <alignment vertical="center"/>
    </xf>
    <xf numFmtId="0" fontId="14" fillId="0" borderId="0"/>
    <xf numFmtId="0" fontId="3" fillId="0" borderId="0">
      <alignment vertical="center"/>
    </xf>
    <xf numFmtId="0" fontId="17" fillId="38" borderId="20" applyNumberFormat="0" applyFont="0" applyAlignment="0" applyProtection="0">
      <alignment vertical="center"/>
    </xf>
    <xf numFmtId="0" fontId="3" fillId="0" borderId="0">
      <alignment vertical="center"/>
    </xf>
    <xf numFmtId="0" fontId="41" fillId="0" borderId="0"/>
    <xf numFmtId="0" fontId="17" fillId="0" borderId="0">
      <alignment vertical="center"/>
    </xf>
    <xf numFmtId="0" fontId="91" fillId="39" borderId="0" applyNumberFormat="0" applyBorder="0" applyAlignment="0" applyProtection="0">
      <alignment vertical="center"/>
    </xf>
    <xf numFmtId="0" fontId="92" fillId="0" borderId="21" applyNumberFormat="0" applyFill="0" applyAlignment="0" applyProtection="0">
      <alignment vertical="center"/>
    </xf>
    <xf numFmtId="0" fontId="93" fillId="40" borderId="22" applyNumberFormat="0" applyAlignment="0" applyProtection="0">
      <alignment vertical="center"/>
    </xf>
    <xf numFmtId="0" fontId="94" fillId="0" borderId="0" applyNumberFormat="0" applyFill="0" applyBorder="0" applyAlignment="0" applyProtection="0">
      <alignment vertical="center"/>
    </xf>
    <xf numFmtId="0" fontId="95" fillId="0" borderId="0" applyNumberFormat="0" applyFill="0" applyBorder="0" applyAlignment="0" applyProtection="0">
      <alignment vertical="center"/>
    </xf>
    <xf numFmtId="0" fontId="96" fillId="0" borderId="23" applyNumberFormat="0" applyFill="0" applyAlignment="0" applyProtection="0">
      <alignment vertical="center"/>
    </xf>
    <xf numFmtId="43" fontId="0" fillId="0" borderId="0" applyFont="0" applyFill="0" applyBorder="0" applyAlignment="0" applyProtection="0">
      <alignment vertical="center"/>
    </xf>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alignment vertical="center"/>
    </xf>
    <xf numFmtId="41" fontId="17" fillId="0" borderId="0" applyFont="0" applyFill="0" applyBorder="0" applyAlignment="0" applyProtection="0"/>
    <xf numFmtId="41" fontId="17" fillId="0" borderId="0" applyFont="0" applyFill="0" applyBorder="0" applyAlignment="0" applyProtection="0"/>
    <xf numFmtId="41" fontId="17" fillId="0" borderId="0" applyFont="0" applyFill="0" applyBorder="0" applyAlignment="0" applyProtection="0">
      <alignment vertical="center"/>
    </xf>
    <xf numFmtId="0" fontId="41" fillId="0" borderId="0"/>
  </cellStyleXfs>
  <cellXfs count="356">
    <xf numFmtId="0" fontId="0" fillId="0" borderId="0" xfId="0">
      <alignment vertical="center"/>
    </xf>
    <xf numFmtId="0" fontId="1" fillId="0" borderId="0" xfId="99" applyFont="1" applyFill="1" applyAlignment="1">
      <alignment vertical="center"/>
    </xf>
    <xf numFmtId="0" fontId="2" fillId="0" borderId="0" xfId="99" applyFont="1" applyFill="1" applyAlignment="1">
      <alignment vertical="center"/>
    </xf>
    <xf numFmtId="0" fontId="3" fillId="0" borderId="0" xfId="99" applyFont="1" applyFill="1" applyAlignment="1">
      <alignment vertical="center"/>
    </xf>
    <xf numFmtId="0" fontId="4" fillId="0" borderId="0" xfId="63" applyFont="1" applyFill="1" applyAlignment="1"/>
    <xf numFmtId="0" fontId="5" fillId="0" borderId="0" xfId="99" applyFont="1" applyFill="1" applyBorder="1" applyAlignment="1">
      <alignment horizontal="center" vertical="center" wrapText="1"/>
    </xf>
    <xf numFmtId="0" fontId="6" fillId="0" borderId="0" xfId="99" applyFont="1" applyFill="1" applyBorder="1" applyAlignment="1">
      <alignment horizontal="right" vertical="center" wrapText="1"/>
    </xf>
    <xf numFmtId="0" fontId="7" fillId="0" borderId="1" xfId="99" applyFont="1" applyFill="1" applyBorder="1" applyAlignment="1">
      <alignment horizontal="center" vertical="center" wrapText="1"/>
    </xf>
    <xf numFmtId="0" fontId="8" fillId="0" borderId="1" xfId="99" applyFont="1" applyFill="1" applyBorder="1" applyAlignment="1">
      <alignment horizontal="center" vertical="center" wrapText="1"/>
    </xf>
    <xf numFmtId="0" fontId="8" fillId="0" borderId="1" xfId="99" applyFont="1" applyFill="1" applyBorder="1" applyAlignment="1">
      <alignment horizontal="left" vertical="center" wrapText="1"/>
    </xf>
    <xf numFmtId="0" fontId="8" fillId="0" borderId="1" xfId="99" applyFont="1" applyFill="1" applyBorder="1" applyAlignment="1">
      <alignment vertical="center" wrapText="1"/>
    </xf>
    <xf numFmtId="176" fontId="8" fillId="0" borderId="1" xfId="99" applyNumberFormat="1" applyFont="1" applyFill="1" applyBorder="1" applyAlignment="1">
      <alignment vertical="center" wrapText="1"/>
    </xf>
    <xf numFmtId="10" fontId="3" fillId="0" borderId="0" xfId="99" applyNumberFormat="1" applyFont="1" applyFill="1" applyAlignment="1">
      <alignment vertical="center"/>
    </xf>
    <xf numFmtId="0" fontId="6" fillId="0" borderId="0" xfId="99" applyFont="1" applyFill="1" applyBorder="1" applyAlignment="1">
      <alignment vertical="center" wrapText="1"/>
    </xf>
    <xf numFmtId="0" fontId="0" fillId="0" borderId="0" xfId="0" applyFill="1" applyAlignment="1"/>
    <xf numFmtId="0" fontId="9" fillId="0" borderId="0" xfId="0" applyFont="1" applyFill="1" applyAlignment="1">
      <alignment horizontal="center" vertical="center"/>
    </xf>
    <xf numFmtId="0" fontId="0" fillId="0" borderId="0" xfId="0" applyFont="1" applyFill="1" applyAlignment="1">
      <alignment vertical="center"/>
    </xf>
    <xf numFmtId="0" fontId="0" fillId="0" borderId="0" xfId="0" applyFont="1" applyFill="1" applyAlignment="1">
      <alignment horizontal="right" vertical="center"/>
    </xf>
    <xf numFmtId="0" fontId="10"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1" fontId="0" fillId="0" borderId="1" xfId="0" applyNumberFormat="1" applyFont="1" applyFill="1" applyBorder="1" applyAlignment="1">
      <alignment horizontal="right" vertical="center" wrapText="1"/>
    </xf>
    <xf numFmtId="0" fontId="0" fillId="0" borderId="1" xfId="0" applyFont="1" applyFill="1" applyBorder="1" applyAlignment="1">
      <alignment horizontal="center" vertical="center"/>
    </xf>
    <xf numFmtId="177" fontId="11" fillId="0" borderId="1" xfId="103" applyNumberFormat="1" applyFont="1" applyFill="1" applyBorder="1" applyAlignment="1">
      <alignment horizontal="left" vertical="center" wrapText="1"/>
    </xf>
    <xf numFmtId="0" fontId="0" fillId="0" borderId="1" xfId="0" applyFont="1" applyFill="1" applyBorder="1" applyAlignment="1">
      <alignment horizontal="left" vertical="center"/>
    </xf>
    <xf numFmtId="177" fontId="11" fillId="0" borderId="1" xfId="103" applyNumberFormat="1" applyFont="1" applyFill="1" applyBorder="1" applyAlignment="1">
      <alignment horizontal="center" vertical="center" wrapText="1"/>
    </xf>
    <xf numFmtId="1" fontId="0" fillId="0" borderId="1" xfId="0" applyNumberFormat="1" applyFont="1" applyFill="1" applyBorder="1" applyAlignment="1">
      <alignment horizontal="right" vertical="center"/>
    </xf>
    <xf numFmtId="178" fontId="0" fillId="0" borderId="1" xfId="0" applyNumberFormat="1" applyFont="1" applyFill="1" applyBorder="1" applyAlignment="1">
      <alignment horizontal="center" vertical="center"/>
    </xf>
    <xf numFmtId="179" fontId="0" fillId="0" borderId="1" xfId="0" applyNumberFormat="1" applyFill="1" applyBorder="1" applyAlignment="1">
      <alignment vertical="center"/>
    </xf>
    <xf numFmtId="0" fontId="0" fillId="0" borderId="1" xfId="0" applyFill="1" applyBorder="1" applyAlignment="1"/>
    <xf numFmtId="9" fontId="0" fillId="0" borderId="1" xfId="3" applyFont="1" applyFill="1" applyBorder="1" applyAlignment="1">
      <alignment vertical="center"/>
    </xf>
    <xf numFmtId="0" fontId="0" fillId="0" borderId="0" xfId="0" applyBorder="1">
      <alignment vertical="center"/>
    </xf>
    <xf numFmtId="2" fontId="12" fillId="0" borderId="0" xfId="49" applyNumberFormat="1" applyFont="1" applyFill="1" applyAlignment="1" applyProtection="1">
      <alignment horizontal="center" vertical="center"/>
    </xf>
    <xf numFmtId="2" fontId="12" fillId="0" borderId="0" xfId="49" applyNumberFormat="1" applyFont="1" applyFill="1" applyAlignment="1" applyProtection="1">
      <alignment vertical="center"/>
    </xf>
    <xf numFmtId="0" fontId="4" fillId="2" borderId="0" xfId="73" applyFont="1" applyFill="1" applyAlignment="1">
      <alignment horizontal="center" vertical="center"/>
    </xf>
    <xf numFmtId="0" fontId="4" fillId="2" borderId="0" xfId="73" applyFont="1" applyFill="1" applyAlignment="1">
      <alignment vertical="center"/>
    </xf>
    <xf numFmtId="0" fontId="4" fillId="2" borderId="0" xfId="73" applyFont="1" applyFill="1" applyBorder="1" applyAlignment="1">
      <alignment vertical="center" wrapText="1"/>
    </xf>
    <xf numFmtId="0" fontId="13" fillId="0" borderId="2" xfId="0" applyFont="1" applyFill="1" applyBorder="1" applyAlignment="1">
      <alignment horizontal="center" vertical="center" wrapText="1"/>
    </xf>
    <xf numFmtId="0" fontId="4" fillId="2" borderId="0" xfId="73" applyFont="1" applyFill="1" applyBorder="1" applyAlignment="1">
      <alignment horizontal="right" vertical="center" wrapText="1"/>
    </xf>
    <xf numFmtId="0" fontId="13" fillId="0" borderId="3" xfId="0" applyFont="1" applyFill="1" applyBorder="1" applyAlignment="1">
      <alignment horizontal="center" vertical="center" wrapText="1"/>
    </xf>
    <xf numFmtId="4" fontId="14" fillId="0" borderId="1" xfId="0" applyNumberFormat="1" applyFont="1" applyFill="1" applyBorder="1" applyAlignment="1" applyProtection="1">
      <alignment horizontal="right" vertical="center"/>
    </xf>
    <xf numFmtId="0" fontId="14" fillId="2" borderId="0" xfId="73" applyFont="1" applyFill="1" applyAlignment="1">
      <alignment vertical="center" wrapText="1"/>
    </xf>
    <xf numFmtId="10" fontId="4" fillId="2" borderId="0" xfId="73" applyNumberFormat="1" applyFont="1" applyFill="1" applyBorder="1" applyAlignment="1">
      <alignment horizontal="right" vertical="center" wrapText="1"/>
    </xf>
    <xf numFmtId="0" fontId="4" fillId="2" borderId="0" xfId="73" applyFont="1" applyFill="1" applyBorder="1" applyAlignment="1">
      <alignment horizontal="center" vertical="center"/>
    </xf>
    <xf numFmtId="0" fontId="4" fillId="2" borderId="0" xfId="73" applyFont="1" applyFill="1" applyBorder="1" applyAlignment="1">
      <alignment vertical="center"/>
    </xf>
    <xf numFmtId="0" fontId="4" fillId="0" borderId="0" xfId="49" applyFont="1" applyAlignment="1"/>
    <xf numFmtId="0" fontId="15" fillId="0" borderId="0" xfId="49" applyAlignment="1"/>
    <xf numFmtId="0" fontId="16" fillId="2" borderId="0" xfId="73" applyFont="1" applyFill="1" applyAlignment="1">
      <alignment horizontal="left" vertical="center"/>
    </xf>
    <xf numFmtId="0" fontId="17" fillId="0" borderId="0" xfId="49" applyFont="1" applyAlignment="1">
      <alignment horizontal="center" vertical="center"/>
    </xf>
    <xf numFmtId="2" fontId="4" fillId="0" borderId="0" xfId="49" applyNumberFormat="1" applyFont="1" applyBorder="1" applyAlignment="1" applyProtection="1">
      <alignment horizontal="left"/>
    </xf>
    <xf numFmtId="2" fontId="4" fillId="0" borderId="0" xfId="49" applyNumberFormat="1" applyFont="1" applyAlignment="1"/>
    <xf numFmtId="2" fontId="4" fillId="0" borderId="0" xfId="49" applyNumberFormat="1" applyFont="1" applyAlignment="1" applyProtection="1">
      <alignment horizontal="center" vertical="center"/>
    </xf>
    <xf numFmtId="0" fontId="4" fillId="0" borderId="0" xfId="49" applyFont="1" applyAlignment="1">
      <alignment vertical="center"/>
    </xf>
    <xf numFmtId="2" fontId="18" fillId="0" borderId="1" xfId="49" applyNumberFormat="1" applyFont="1" applyBorder="1" applyAlignment="1" applyProtection="1">
      <alignment horizontal="center" vertical="center" wrapText="1"/>
    </xf>
    <xf numFmtId="2" fontId="18" fillId="0" borderId="1" xfId="49" applyNumberFormat="1" applyFont="1" applyFill="1" applyBorder="1" applyAlignment="1" applyProtection="1">
      <alignment horizontal="center" vertical="center" wrapText="1"/>
    </xf>
    <xf numFmtId="2" fontId="18" fillId="0" borderId="1" xfId="49" applyNumberFormat="1" applyFont="1" applyBorder="1" applyAlignment="1">
      <alignment horizontal="center" vertical="center" wrapText="1"/>
    </xf>
    <xf numFmtId="0" fontId="19" fillId="0" borderId="1" xfId="92" applyFont="1" applyBorder="1" applyAlignment="1">
      <alignment vertical="center"/>
    </xf>
    <xf numFmtId="2" fontId="4" fillId="0" borderId="1" xfId="49" applyNumberFormat="1" applyFont="1" applyFill="1" applyBorder="1" applyAlignment="1" applyProtection="1">
      <alignment vertical="center" wrapText="1"/>
    </xf>
    <xf numFmtId="180" fontId="4" fillId="0" borderId="1" xfId="49" applyNumberFormat="1" applyFont="1" applyFill="1" applyBorder="1" applyAlignment="1" applyProtection="1">
      <alignment vertical="center" wrapText="1"/>
    </xf>
    <xf numFmtId="0" fontId="20" fillId="0" borderId="1" xfId="92" applyFont="1" applyBorder="1" applyAlignment="1">
      <alignment vertical="center"/>
    </xf>
    <xf numFmtId="2" fontId="21" fillId="0" borderId="1" xfId="49" applyNumberFormat="1" applyFont="1" applyBorder="1" applyAlignment="1" applyProtection="1">
      <alignment horizontal="center" vertical="center" wrapText="1"/>
    </xf>
    <xf numFmtId="10" fontId="4" fillId="0" borderId="0" xfId="49" applyNumberFormat="1" applyFont="1" applyAlignment="1">
      <alignment vertical="center"/>
    </xf>
    <xf numFmtId="0" fontId="4" fillId="0" borderId="1" xfId="49" applyFont="1" applyBorder="1" applyAlignment="1"/>
    <xf numFmtId="0" fontId="19" fillId="0" borderId="1" xfId="92" applyFont="1" applyBorder="1" applyAlignment="1">
      <alignment horizontal="center" vertical="center"/>
    </xf>
    <xf numFmtId="0" fontId="14" fillId="0" borderId="0" xfId="49" applyFont="1" applyAlignment="1">
      <alignment vertical="center"/>
    </xf>
    <xf numFmtId="2" fontId="4" fillId="0" borderId="0" xfId="49" applyNumberFormat="1" applyFont="1" applyAlignment="1">
      <alignment vertical="center"/>
    </xf>
    <xf numFmtId="0" fontId="22" fillId="2" borderId="0" xfId="87" applyFont="1" applyFill="1" applyAlignment="1">
      <alignment vertical="center"/>
    </xf>
    <xf numFmtId="0" fontId="22" fillId="2" borderId="0" xfId="87" applyFont="1" applyFill="1">
      <alignment vertical="center"/>
    </xf>
    <xf numFmtId="0" fontId="23" fillId="2" borderId="0" xfId="73" applyFont="1" applyFill="1" applyAlignment="1">
      <alignment horizontal="center" vertical="center"/>
    </xf>
    <xf numFmtId="179" fontId="24" fillId="2" borderId="0" xfId="66" applyNumberFormat="1" applyFont="1" applyFill="1" applyBorder="1" applyAlignment="1">
      <alignment horizontal="center" vertical="center"/>
    </xf>
    <xf numFmtId="0" fontId="24" fillId="2" borderId="0" xfId="66" applyFont="1" applyFill="1" applyBorder="1" applyAlignment="1">
      <alignment horizontal="center" vertical="center"/>
    </xf>
    <xf numFmtId="0" fontId="24" fillId="2" borderId="0" xfId="66" applyFont="1" applyFill="1" applyBorder="1" applyAlignment="1">
      <alignment vertical="center"/>
    </xf>
    <xf numFmtId="0" fontId="25" fillId="2" borderId="0" xfId="73" applyFont="1" applyFill="1" applyBorder="1" applyAlignment="1">
      <alignment horizontal="right" vertical="center"/>
    </xf>
    <xf numFmtId="0" fontId="18" fillId="2" borderId="1" xfId="73" applyFont="1" applyFill="1" applyBorder="1" applyAlignment="1">
      <alignment horizontal="center" vertical="center"/>
    </xf>
    <xf numFmtId="181" fontId="18" fillId="2" borderId="1" xfId="86" applyNumberFormat="1" applyFont="1" applyFill="1" applyBorder="1" applyAlignment="1" applyProtection="1">
      <alignment horizontal="center" vertical="center" wrapText="1"/>
      <protection locked="0"/>
    </xf>
    <xf numFmtId="0" fontId="18" fillId="2" borderId="1" xfId="66" applyFont="1" applyFill="1" applyBorder="1" applyAlignment="1">
      <alignment horizontal="center" vertical="center"/>
    </xf>
    <xf numFmtId="179" fontId="26" fillId="2" borderId="1" xfId="0" applyNumberFormat="1" applyFont="1" applyFill="1" applyBorder="1" applyAlignment="1" applyProtection="1">
      <alignment vertical="center"/>
    </xf>
    <xf numFmtId="0" fontId="18" fillId="2" borderId="1" xfId="66" applyFont="1" applyFill="1" applyBorder="1" applyAlignment="1">
      <alignment horizontal="left" vertical="center"/>
    </xf>
    <xf numFmtId="181" fontId="25" fillId="2" borderId="1" xfId="73" applyNumberFormat="1" applyFont="1" applyFill="1" applyBorder="1">
      <alignment vertical="center"/>
    </xf>
    <xf numFmtId="179" fontId="14" fillId="2" borderId="1" xfId="0" applyNumberFormat="1" applyFont="1" applyFill="1" applyBorder="1" applyAlignment="1" applyProtection="1">
      <alignment vertical="center"/>
    </xf>
    <xf numFmtId="10" fontId="22" fillId="2" borderId="0" xfId="87" applyNumberFormat="1" applyFont="1" applyFill="1">
      <alignment vertical="center"/>
    </xf>
    <xf numFmtId="181" fontId="25" fillId="2" borderId="1" xfId="73" applyNumberFormat="1" applyFont="1" applyFill="1" applyBorder="1" applyAlignment="1">
      <alignment horizontal="left" vertical="center" indent="1"/>
    </xf>
    <xf numFmtId="181" fontId="25" fillId="2" borderId="1" xfId="73" applyNumberFormat="1" applyFont="1" applyFill="1" applyBorder="1" applyAlignment="1">
      <alignment horizontal="left" vertical="center" wrapText="1" indent="1"/>
    </xf>
    <xf numFmtId="0" fontId="27" fillId="2" borderId="1" xfId="87" applyFont="1" applyFill="1" applyBorder="1" applyAlignment="1">
      <alignment horizontal="center" vertical="center"/>
    </xf>
    <xf numFmtId="0" fontId="28" fillId="2" borderId="1" xfId="87" applyFont="1" applyFill="1" applyBorder="1" applyAlignment="1">
      <alignment horizontal="center" vertical="center"/>
    </xf>
    <xf numFmtId="0" fontId="29" fillId="2" borderId="1" xfId="66" applyFont="1" applyFill="1" applyBorder="1" applyAlignment="1">
      <alignment horizontal="left" vertical="center"/>
    </xf>
    <xf numFmtId="0" fontId="25" fillId="2" borderId="0" xfId="59" applyFont="1" applyFill="1" applyAlignment="1">
      <alignment horizontal="left" vertical="center" wrapText="1"/>
    </xf>
    <xf numFmtId="0" fontId="0" fillId="2" borderId="0" xfId="59" applyFont="1" applyFill="1" applyAlignment="1">
      <alignment horizontal="left" vertical="center" wrapText="1"/>
    </xf>
    <xf numFmtId="0" fontId="30" fillId="2" borderId="0" xfId="87" applyFont="1" applyFill="1">
      <alignment vertical="center"/>
    </xf>
    <xf numFmtId="0" fontId="22" fillId="0" borderId="0" xfId="59" applyFont="1" applyFill="1" applyAlignment="1"/>
    <xf numFmtId="0" fontId="0" fillId="0" borderId="0" xfId="59" applyFill="1" applyAlignment="1"/>
    <xf numFmtId="181" fontId="0" fillId="0" borderId="0" xfId="59" applyNumberFormat="1" applyFill="1" applyAlignment="1">
      <alignment horizontal="center" vertical="center"/>
    </xf>
    <xf numFmtId="182" fontId="0" fillId="0" borderId="0" xfId="59" applyNumberFormat="1" applyFill="1" applyAlignment="1"/>
    <xf numFmtId="181" fontId="0" fillId="0" borderId="0" xfId="59" applyNumberFormat="1" applyFill="1" applyAlignment="1"/>
    <xf numFmtId="182" fontId="0" fillId="2" borderId="0" xfId="59" applyNumberFormat="1" applyFill="1" applyAlignment="1"/>
    <xf numFmtId="181" fontId="0" fillId="2" borderId="0" xfId="59" applyNumberFormat="1" applyFill="1" applyAlignment="1"/>
    <xf numFmtId="0" fontId="0" fillId="2" borderId="0" xfId="59" applyFill="1" applyBorder="1">
      <alignment vertical="center"/>
    </xf>
    <xf numFmtId="181" fontId="27" fillId="2" borderId="0" xfId="59" applyNumberFormat="1" applyFont="1" applyFill="1" applyAlignment="1">
      <alignment horizontal="center" vertical="center"/>
    </xf>
    <xf numFmtId="182" fontId="22" fillId="2" borderId="0" xfId="59" applyNumberFormat="1" applyFont="1" applyFill="1" applyAlignment="1"/>
    <xf numFmtId="0" fontId="25" fillId="2" borderId="0" xfId="59" applyFont="1" applyFill="1" applyBorder="1" applyAlignment="1">
      <alignment horizontal="right" vertical="center"/>
    </xf>
    <xf numFmtId="0" fontId="24" fillId="2" borderId="1" xfId="89" applyFont="1" applyFill="1" applyBorder="1" applyAlignment="1">
      <alignment horizontal="center" vertical="center"/>
    </xf>
    <xf numFmtId="181" fontId="24" fillId="2" borderId="1" xfId="89" applyNumberFormat="1" applyFont="1" applyFill="1" applyBorder="1" applyAlignment="1">
      <alignment horizontal="center" vertical="center"/>
    </xf>
    <xf numFmtId="0" fontId="18" fillId="2" borderId="1" xfId="89" applyFont="1" applyFill="1" applyBorder="1" applyAlignment="1">
      <alignment horizontal="center" vertical="center"/>
    </xf>
    <xf numFmtId="3" fontId="31" fillId="0" borderId="1" xfId="0" applyNumberFormat="1" applyFont="1" applyFill="1" applyBorder="1" applyAlignment="1" applyProtection="1">
      <alignment horizontal="right" vertical="center"/>
    </xf>
    <xf numFmtId="0" fontId="18" fillId="2" borderId="1" xfId="59" applyFont="1" applyFill="1" applyBorder="1" applyAlignment="1">
      <alignment vertical="center"/>
    </xf>
    <xf numFmtId="182" fontId="18" fillId="2" borderId="1" xfId="59" applyNumberFormat="1" applyFont="1" applyFill="1" applyBorder="1" applyAlignment="1">
      <alignment vertical="center"/>
    </xf>
    <xf numFmtId="179" fontId="31" fillId="2" borderId="1" xfId="0" applyNumberFormat="1" applyFont="1" applyFill="1" applyBorder="1" applyAlignment="1" applyProtection="1">
      <alignment vertical="center"/>
    </xf>
    <xf numFmtId="3" fontId="14" fillId="2" borderId="1" xfId="0" applyNumberFormat="1" applyFont="1" applyFill="1" applyBorder="1" applyAlignment="1" applyProtection="1">
      <alignment vertical="center"/>
    </xf>
    <xf numFmtId="3" fontId="14" fillId="0" borderId="1" xfId="0" applyNumberFormat="1" applyFont="1" applyFill="1" applyBorder="1" applyAlignment="1" applyProtection="1">
      <alignment horizontal="right" vertical="center"/>
    </xf>
    <xf numFmtId="3" fontId="14" fillId="0" borderId="1" xfId="0" applyNumberFormat="1" applyFont="1" applyFill="1" applyBorder="1" applyAlignment="1" applyProtection="1">
      <alignment wrapText="1"/>
    </xf>
    <xf numFmtId="179" fontId="22" fillId="0" borderId="0" xfId="59" applyNumberFormat="1" applyFont="1" applyFill="1" applyAlignment="1"/>
    <xf numFmtId="10" fontId="22" fillId="0" borderId="0" xfId="59" applyNumberFormat="1" applyFont="1" applyFill="1" applyAlignment="1"/>
    <xf numFmtId="3" fontId="14" fillId="0" borderId="1" xfId="0" applyNumberFormat="1" applyFont="1" applyFill="1" applyBorder="1" applyAlignment="1" applyProtection="1">
      <alignment horizontal="left" wrapText="1"/>
    </xf>
    <xf numFmtId="0" fontId="25" fillId="2" borderId="1" xfId="59" applyFont="1" applyFill="1" applyBorder="1" applyAlignment="1">
      <alignment vertical="center"/>
    </xf>
    <xf numFmtId="181" fontId="27" fillId="2" borderId="1" xfId="78" applyNumberFormat="1" applyFont="1" applyFill="1" applyBorder="1" applyAlignment="1">
      <alignment horizontal="right" vertical="center"/>
    </xf>
    <xf numFmtId="0" fontId="22" fillId="0" borderId="0" xfId="59" applyFont="1" applyFill="1" applyBorder="1" applyAlignment="1"/>
    <xf numFmtId="0" fontId="32" fillId="2" borderId="1" xfId="59" applyFont="1" applyFill="1" applyBorder="1" applyAlignment="1">
      <alignment vertical="center"/>
    </xf>
    <xf numFmtId="0" fontId="25" fillId="2" borderId="1" xfId="59" applyFont="1" applyFill="1" applyBorder="1" applyAlignment="1"/>
    <xf numFmtId="181" fontId="0" fillId="2" borderId="1" xfId="59" applyNumberFormat="1" applyFont="1" applyFill="1" applyBorder="1" applyAlignment="1">
      <alignment horizontal="right" vertical="center"/>
    </xf>
    <xf numFmtId="0" fontId="32" fillId="2" borderId="1" xfId="59" applyFont="1" applyFill="1" applyBorder="1" applyAlignment="1"/>
    <xf numFmtId="3" fontId="14" fillId="0" borderId="1" xfId="0" applyNumberFormat="1" applyFont="1" applyFill="1" applyBorder="1" applyAlignment="1" applyProtection="1">
      <alignment horizontal="left" vertical="center" wrapText="1"/>
    </xf>
    <xf numFmtId="0" fontId="18" fillId="2" borderId="1" xfId="0" applyFont="1" applyFill="1" applyBorder="1" applyAlignment="1">
      <alignment horizontal="left" vertical="center"/>
    </xf>
    <xf numFmtId="181" fontId="26" fillId="2" borderId="1" xfId="0" applyNumberFormat="1" applyFont="1" applyFill="1" applyBorder="1" applyAlignment="1">
      <alignment horizontal="right" vertical="center"/>
    </xf>
    <xf numFmtId="181" fontId="22" fillId="0" borderId="0" xfId="59" applyNumberFormat="1" applyFont="1" applyFill="1" applyAlignment="1"/>
    <xf numFmtId="0" fontId="0" fillId="2" borderId="0" xfId="90" applyFill="1" applyAlignment="1">
      <alignment horizontal="left" vertical="center" wrapText="1"/>
    </xf>
    <xf numFmtId="0" fontId="0" fillId="0" borderId="0" xfId="90" applyFill="1" applyAlignment="1">
      <alignment horizontal="left" vertical="center" indent="2"/>
    </xf>
    <xf numFmtId="0" fontId="0" fillId="0" borderId="0" xfId="90" applyFill="1">
      <alignment vertical="center"/>
    </xf>
    <xf numFmtId="0" fontId="16" fillId="0" borderId="0" xfId="73" applyFont="1" applyFill="1" applyAlignment="1">
      <alignment horizontal="left" vertical="center"/>
    </xf>
    <xf numFmtId="0" fontId="23" fillId="0" borderId="0" xfId="73" applyFont="1" applyFill="1" applyAlignment="1">
      <alignment horizontal="center" vertical="center"/>
    </xf>
    <xf numFmtId="0" fontId="11" fillId="0" borderId="0" xfId="73" applyFont="1" applyFill="1" applyBorder="1" applyAlignment="1">
      <alignment horizontal="center" vertical="center"/>
    </xf>
    <xf numFmtId="0" fontId="11" fillId="0" borderId="0" xfId="73" applyFont="1" applyFill="1" applyBorder="1" applyAlignment="1">
      <alignment horizontal="left" vertical="center" indent="2"/>
    </xf>
    <xf numFmtId="179" fontId="33" fillId="0" borderId="0" xfId="0" applyNumberFormat="1" applyFont="1" applyFill="1" applyBorder="1" applyAlignment="1" applyProtection="1">
      <alignment horizontal="right" vertical="center"/>
      <protection locked="0"/>
    </xf>
    <xf numFmtId="14" fontId="34" fillId="0" borderId="1" xfId="86" applyNumberFormat="1" applyFont="1" applyFill="1" applyBorder="1" applyAlignment="1" applyProtection="1">
      <alignment horizontal="center" vertical="center"/>
      <protection locked="0"/>
    </xf>
    <xf numFmtId="181" fontId="29" fillId="0" borderId="1" xfId="86" applyNumberFormat="1" applyFont="1" applyFill="1" applyBorder="1" applyAlignment="1" applyProtection="1">
      <alignment horizontal="center" vertical="center" wrapText="1"/>
      <protection locked="0"/>
    </xf>
    <xf numFmtId="0" fontId="29" fillId="0" borderId="1" xfId="73" applyFont="1" applyFill="1" applyBorder="1">
      <alignment vertical="center"/>
    </xf>
    <xf numFmtId="0" fontId="25" fillId="2" borderId="1" xfId="90" applyFont="1" applyFill="1" applyBorder="1" applyAlignment="1">
      <alignment horizontal="left" vertical="center"/>
    </xf>
    <xf numFmtId="179" fontId="20" fillId="0" borderId="1" xfId="90" applyNumberFormat="1" applyFont="1" applyFill="1" applyBorder="1">
      <alignment vertical="center"/>
    </xf>
    <xf numFmtId="10" fontId="0" fillId="0" borderId="0" xfId="90" applyNumberFormat="1" applyFill="1">
      <alignment vertical="center"/>
    </xf>
    <xf numFmtId="0" fontId="25" fillId="0" borderId="4" xfId="90" applyFont="1" applyFill="1" applyBorder="1" applyAlignment="1">
      <alignment horizontal="left" vertical="center" wrapText="1"/>
    </xf>
    <xf numFmtId="0" fontId="35" fillId="0" borderId="0" xfId="0" applyFont="1" applyFill="1">
      <alignment vertical="center"/>
    </xf>
    <xf numFmtId="0" fontId="11" fillId="0" borderId="0" xfId="0" applyFont="1" applyFill="1">
      <alignment vertical="center"/>
    </xf>
    <xf numFmtId="0" fontId="9" fillId="0" borderId="0" xfId="73" applyFont="1" applyFill="1" applyAlignment="1">
      <alignment horizontal="center" vertical="center"/>
    </xf>
    <xf numFmtId="0" fontId="11" fillId="0" borderId="0" xfId="73" applyFont="1" applyFill="1" applyBorder="1" applyAlignment="1">
      <alignment horizontal="right" vertical="center"/>
    </xf>
    <xf numFmtId="14" fontId="18" fillId="0" borderId="1" xfId="86" applyNumberFormat="1" applyFont="1" applyFill="1" applyBorder="1" applyAlignment="1" applyProtection="1">
      <alignment horizontal="center" vertical="center"/>
      <protection locked="0"/>
    </xf>
    <xf numFmtId="181" fontId="10" fillId="0" borderId="1" xfId="86" applyNumberFormat="1" applyFont="1" applyFill="1" applyBorder="1" applyAlignment="1" applyProtection="1">
      <alignment horizontal="center" vertical="center" wrapText="1"/>
      <protection locked="0"/>
    </xf>
    <xf numFmtId="0" fontId="10" fillId="0" borderId="5" xfId="73" applyFont="1" applyFill="1" applyBorder="1" applyAlignment="1">
      <alignment horizontal="left" vertical="center"/>
    </xf>
    <xf numFmtId="0" fontId="10" fillId="0" borderId="6" xfId="73" applyFont="1" applyFill="1" applyBorder="1" applyAlignment="1">
      <alignment horizontal="left" vertical="center"/>
    </xf>
    <xf numFmtId="181" fontId="21" fillId="0" borderId="1" xfId="73" applyNumberFormat="1" applyFont="1" applyFill="1" applyBorder="1">
      <alignment vertical="center"/>
    </xf>
    <xf numFmtId="183" fontId="36" fillId="2" borderId="1" xfId="0" applyNumberFormat="1" applyFont="1" applyFill="1" applyBorder="1" applyAlignment="1">
      <alignment horizontal="center" vertical="center"/>
    </xf>
    <xf numFmtId="181" fontId="14" fillId="2" borderId="1" xfId="73" applyNumberFormat="1" applyFont="1" applyFill="1" applyBorder="1">
      <alignment vertical="center"/>
    </xf>
    <xf numFmtId="10" fontId="35" fillId="0" borderId="0" xfId="0" applyNumberFormat="1" applyFont="1" applyFill="1">
      <alignment vertical="center"/>
    </xf>
    <xf numFmtId="0" fontId="35" fillId="0" borderId="1" xfId="0" applyFont="1" applyFill="1" applyBorder="1">
      <alignment vertical="center"/>
    </xf>
    <xf numFmtId="181" fontId="37" fillId="2" borderId="1" xfId="73" applyNumberFormat="1" applyFont="1" applyFill="1" applyBorder="1">
      <alignment vertical="center"/>
    </xf>
    <xf numFmtId="0" fontId="30" fillId="0" borderId="0" xfId="0" applyFont="1" applyFill="1" applyAlignment="1">
      <alignment horizontal="left" vertical="center" wrapText="1"/>
    </xf>
    <xf numFmtId="0" fontId="23" fillId="0" borderId="0" xfId="73" applyFont="1" applyFill="1" applyAlignment="1">
      <alignment horizontal="center" vertical="center" wrapText="1"/>
    </xf>
    <xf numFmtId="0" fontId="25" fillId="0" borderId="0" xfId="0" applyFont="1" applyAlignment="1">
      <alignment horizontal="right" vertical="center"/>
    </xf>
    <xf numFmtId="0" fontId="18" fillId="2" borderId="1" xfId="85" applyFont="1" applyFill="1" applyBorder="1" applyAlignment="1">
      <alignment horizontal="center" vertical="center"/>
    </xf>
    <xf numFmtId="0" fontId="10" fillId="0" borderId="1" xfId="0" applyFont="1" applyBorder="1">
      <alignment vertical="center"/>
    </xf>
    <xf numFmtId="0" fontId="25" fillId="0" borderId="1" xfId="0" applyFont="1" applyBorder="1">
      <alignment vertical="center"/>
    </xf>
    <xf numFmtId="0" fontId="0" fillId="0" borderId="1" xfId="0" applyBorder="1">
      <alignment vertical="center"/>
    </xf>
    <xf numFmtId="182" fontId="22" fillId="0" borderId="0" xfId="0" applyNumberFormat="1" applyFont="1" applyFill="1" applyAlignment="1">
      <alignment vertical="center" wrapText="1"/>
    </xf>
    <xf numFmtId="181" fontId="30" fillId="0" borderId="0" xfId="0" applyNumberFormat="1" applyFont="1" applyFill="1" applyAlignment="1">
      <alignment horizontal="right"/>
    </xf>
    <xf numFmtId="0" fontId="22" fillId="0" borderId="0" xfId="0" applyFont="1" applyFill="1" applyAlignment="1"/>
    <xf numFmtId="0" fontId="38" fillId="0" borderId="0" xfId="73" applyFont="1" applyFill="1" applyAlignment="1">
      <alignment horizontal="center" vertical="center"/>
    </xf>
    <xf numFmtId="0" fontId="0" fillId="0" borderId="0" xfId="73" applyFill="1" applyBorder="1" applyAlignment="1">
      <alignment horizontal="center" vertical="center" wrapText="1"/>
    </xf>
    <xf numFmtId="179" fontId="30" fillId="0" borderId="0" xfId="0" applyNumberFormat="1" applyFont="1" applyFill="1" applyBorder="1" applyAlignment="1" applyProtection="1">
      <alignment horizontal="right" vertical="center"/>
      <protection locked="0"/>
    </xf>
    <xf numFmtId="0" fontId="18" fillId="0" borderId="1" xfId="0" applyFont="1" applyFill="1" applyBorder="1" applyAlignment="1">
      <alignment horizontal="center" vertical="center" wrapText="1"/>
    </xf>
    <xf numFmtId="182" fontId="18" fillId="0" borderId="1" xfId="0" applyNumberFormat="1" applyFont="1" applyFill="1" applyBorder="1" applyAlignment="1">
      <alignment vertical="center" wrapText="1"/>
    </xf>
    <xf numFmtId="0" fontId="39" fillId="0" borderId="1" xfId="0" applyFont="1" applyFill="1" applyBorder="1" applyAlignment="1">
      <alignment horizontal="left" vertical="center"/>
    </xf>
    <xf numFmtId="0" fontId="39" fillId="0" borderId="1" xfId="0" applyFont="1" applyFill="1" applyBorder="1" applyAlignment="1">
      <alignment horizontal="left" vertical="center" indent="2"/>
    </xf>
    <xf numFmtId="0" fontId="39" fillId="0" borderId="1" xfId="0" applyFont="1" applyFill="1" applyBorder="1" applyAlignment="1">
      <alignment horizontal="left" vertical="center" indent="4"/>
    </xf>
    <xf numFmtId="0" fontId="39" fillId="0" borderId="1" xfId="0" applyFont="1" applyFill="1" applyBorder="1" applyAlignment="1">
      <alignment vertical="center"/>
    </xf>
    <xf numFmtId="0" fontId="39" fillId="0" borderId="1" xfId="0" applyFont="1" applyFill="1" applyBorder="1" applyAlignment="1">
      <alignment horizontal="left" indent="4"/>
    </xf>
    <xf numFmtId="0" fontId="3" fillId="0" borderId="0" xfId="0" applyFont="1" applyFill="1" applyAlignment="1">
      <alignment vertical="center"/>
    </xf>
    <xf numFmtId="0" fontId="0" fillId="0" borderId="4" xfId="90" applyFill="1" applyBorder="1" applyAlignment="1">
      <alignment horizontal="left" vertical="center" wrapText="1"/>
    </xf>
    <xf numFmtId="0" fontId="22" fillId="0" borderId="0" xfId="0" applyFont="1" applyFill="1" applyAlignment="1">
      <alignment vertical="center"/>
    </xf>
    <xf numFmtId="181" fontId="22" fillId="0" borderId="0" xfId="0" applyNumberFormat="1" applyFont="1" applyFill="1" applyAlignment="1"/>
    <xf numFmtId="182" fontId="22" fillId="0" borderId="0" xfId="0" applyNumberFormat="1" applyFont="1" applyFill="1" applyAlignment="1">
      <alignment vertical="center"/>
    </xf>
    <xf numFmtId="0" fontId="0" fillId="0" borderId="0" xfId="73" applyFill="1" applyBorder="1" applyAlignment="1">
      <alignment horizontal="center" vertical="center"/>
    </xf>
    <xf numFmtId="0" fontId="18" fillId="0" borderId="1" xfId="0" applyFont="1" applyFill="1" applyBorder="1" applyAlignment="1">
      <alignment horizontal="center" vertical="center"/>
    </xf>
    <xf numFmtId="181" fontId="18" fillId="0" borderId="1" xfId="0" applyNumberFormat="1" applyFont="1" applyFill="1" applyBorder="1" applyAlignment="1">
      <alignment horizontal="center" vertical="center"/>
    </xf>
    <xf numFmtId="0" fontId="18" fillId="2" borderId="1" xfId="0" applyFont="1" applyFill="1" applyBorder="1" applyAlignment="1">
      <alignment horizontal="center" vertical="center"/>
    </xf>
    <xf numFmtId="182" fontId="18" fillId="2" borderId="1" xfId="0" applyNumberFormat="1" applyFont="1" applyFill="1" applyBorder="1" applyAlignment="1">
      <alignment vertical="center"/>
    </xf>
    <xf numFmtId="181" fontId="22" fillId="2" borderId="1" xfId="0" applyNumberFormat="1" applyFont="1" applyFill="1" applyBorder="1" applyAlignment="1"/>
    <xf numFmtId="0" fontId="40" fillId="2" borderId="1" xfId="74" applyFont="1" applyFill="1" applyBorder="1">
      <alignment vertical="center"/>
    </xf>
    <xf numFmtId="0" fontId="14" fillId="2" borderId="1" xfId="74" applyFont="1" applyFill="1" applyBorder="1">
      <alignment vertical="center"/>
    </xf>
    <xf numFmtId="3" fontId="14" fillId="0" borderId="1" xfId="0" applyNumberFormat="1" applyFont="1" applyFill="1" applyBorder="1" applyAlignment="1" applyProtection="1">
      <alignment vertical="center"/>
    </xf>
    <xf numFmtId="0" fontId="40" fillId="0" borderId="1" xfId="75" applyFont="1" applyFill="1" applyBorder="1">
      <alignment vertical="center"/>
    </xf>
    <xf numFmtId="0" fontId="14" fillId="0" borderId="1" xfId="75" applyFont="1" applyFill="1" applyBorder="1">
      <alignment vertical="center"/>
    </xf>
    <xf numFmtId="0" fontId="0" fillId="0" borderId="0" xfId="90" applyFill="1" applyAlignment="1">
      <alignment horizontal="left" vertical="center" wrapText="1"/>
    </xf>
    <xf numFmtId="0" fontId="0" fillId="0" borderId="0" xfId="90" applyFill="1" applyAlignment="1">
      <alignment horizontal="left" vertical="center" indent="1"/>
    </xf>
    <xf numFmtId="179" fontId="20" fillId="0" borderId="0" xfId="0" applyNumberFormat="1" applyFont="1" applyFill="1" applyBorder="1" applyAlignment="1" applyProtection="1">
      <alignment horizontal="right" vertical="center"/>
      <protection locked="0"/>
    </xf>
    <xf numFmtId="0" fontId="18" fillId="0" borderId="1" xfId="93" applyFont="1" applyFill="1" applyBorder="1" applyAlignment="1">
      <alignment vertical="center"/>
    </xf>
    <xf numFmtId="0" fontId="25" fillId="2" borderId="1" xfId="90" applyFont="1" applyFill="1" applyBorder="1" applyAlignment="1">
      <alignment horizontal="left" vertical="center" indent="1"/>
    </xf>
    <xf numFmtId="0" fontId="25" fillId="2" borderId="4" xfId="90" applyFont="1" applyFill="1" applyBorder="1" applyAlignment="1">
      <alignment horizontal="left" vertical="center" wrapText="1"/>
    </xf>
    <xf numFmtId="0" fontId="11" fillId="0" borderId="0" xfId="0" applyFont="1" applyFill="1" applyAlignment="1">
      <alignment horizontal="center" vertical="center"/>
    </xf>
    <xf numFmtId="0" fontId="18" fillId="0" borderId="1" xfId="93" applyFont="1" applyFill="1" applyBorder="1" applyAlignment="1">
      <alignment horizontal="left" vertical="center"/>
    </xf>
    <xf numFmtId="183" fontId="17" fillId="0" borderId="1" xfId="0" applyNumberFormat="1" applyFont="1" applyFill="1" applyBorder="1" applyAlignment="1">
      <alignment horizontal="center" vertical="center"/>
    </xf>
    <xf numFmtId="0" fontId="25" fillId="2" borderId="0" xfId="75" applyFont="1" applyFill="1" applyAlignment="1">
      <alignment horizontal="left" vertical="center" wrapText="1"/>
    </xf>
    <xf numFmtId="0" fontId="18" fillId="0" borderId="0" xfId="0" applyFont="1" applyFill="1" applyAlignment="1">
      <alignment vertical="center"/>
    </xf>
    <xf numFmtId="0" fontId="17" fillId="0" borderId="0" xfId="0" applyFont="1" applyFill="1" applyAlignment="1">
      <alignment vertical="center"/>
    </xf>
    <xf numFmtId="0" fontId="17" fillId="0" borderId="0" xfId="0" applyFont="1" applyFill="1" applyBorder="1" applyAlignment="1">
      <alignment horizontal="center" vertical="center"/>
    </xf>
    <xf numFmtId="0" fontId="0" fillId="0" borderId="0" xfId="73" applyBorder="1" applyAlignment="1">
      <alignment horizontal="right" vertical="center"/>
    </xf>
    <xf numFmtId="0" fontId="25" fillId="0" borderId="0" xfId="73" applyFont="1" applyBorder="1" applyAlignment="1">
      <alignment horizontal="right" vertical="center"/>
    </xf>
    <xf numFmtId="0" fontId="18" fillId="0" borderId="1" xfId="93" applyFont="1" applyFill="1" applyBorder="1" applyAlignment="1">
      <alignment horizontal="center" vertical="center"/>
    </xf>
    <xf numFmtId="0" fontId="18" fillId="0" borderId="1" xfId="0" applyFont="1" applyBorder="1" applyAlignment="1">
      <alignment vertical="center"/>
    </xf>
    <xf numFmtId="49" fontId="14" fillId="0" borderId="1" xfId="0" applyNumberFormat="1" applyFont="1" applyBorder="1" applyAlignment="1">
      <alignment horizontal="left"/>
    </xf>
    <xf numFmtId="10" fontId="17" fillId="0" borderId="0" xfId="0" applyNumberFormat="1" applyFont="1" applyFill="1" applyAlignment="1">
      <alignment vertical="center"/>
    </xf>
    <xf numFmtId="0" fontId="0" fillId="2" borderId="0" xfId="75" applyFont="1" applyFill="1" applyAlignment="1">
      <alignment horizontal="left" vertical="center" wrapText="1"/>
    </xf>
    <xf numFmtId="0" fontId="41" fillId="0" borderId="0" xfId="86" applyFont="1" applyFill="1" applyAlignment="1" applyProtection="1">
      <alignment vertical="center" wrapText="1"/>
      <protection locked="0"/>
    </xf>
    <xf numFmtId="0" fontId="41" fillId="0" borderId="0" xfId="86" applyFill="1" applyAlignment="1" applyProtection="1">
      <alignment vertical="center"/>
      <protection locked="0"/>
    </xf>
    <xf numFmtId="181" fontId="41" fillId="0" borderId="0" xfId="86" applyNumberFormat="1" applyFill="1" applyAlignment="1" applyProtection="1">
      <alignment vertical="center"/>
      <protection locked="0"/>
    </xf>
    <xf numFmtId="0" fontId="42" fillId="0" borderId="0" xfId="74" applyFont="1" applyFill="1" applyBorder="1" applyAlignment="1">
      <alignment horizontal="center" vertical="center"/>
    </xf>
    <xf numFmtId="0" fontId="0" fillId="0" borderId="0" xfId="74" applyFill="1" applyBorder="1" applyAlignment="1">
      <alignment horizontal="center" vertical="center"/>
    </xf>
    <xf numFmtId="0" fontId="25" fillId="0" borderId="0" xfId="74" applyFont="1" applyFill="1" applyBorder="1" applyAlignment="1">
      <alignment horizontal="right" vertical="center"/>
    </xf>
    <xf numFmtId="0" fontId="18" fillId="0" borderId="1" xfId="74" applyFont="1" applyFill="1" applyBorder="1" applyAlignment="1">
      <alignment horizontal="center" vertical="center" wrapText="1"/>
    </xf>
    <xf numFmtId="181" fontId="18" fillId="0" borderId="1" xfId="74" applyNumberFormat="1" applyFont="1" applyFill="1" applyBorder="1" applyAlignment="1">
      <alignment horizontal="center" vertical="center" wrapText="1"/>
    </xf>
    <xf numFmtId="49" fontId="25" fillId="0" borderId="1" xfId="0" applyNumberFormat="1" applyFont="1" applyFill="1" applyBorder="1" applyAlignment="1" applyProtection="1">
      <alignment vertical="center"/>
    </xf>
    <xf numFmtId="0" fontId="14" fillId="0" borderId="0" xfId="74" applyFont="1" applyFill="1" applyAlignment="1">
      <alignment horizontal="left" vertical="center" wrapText="1"/>
    </xf>
    <xf numFmtId="0" fontId="0" fillId="0" borderId="0" xfId="74" applyFont="1" applyFill="1" applyAlignment="1">
      <alignment horizontal="left" vertical="center" wrapText="1"/>
    </xf>
    <xf numFmtId="0" fontId="18" fillId="0" borderId="0" xfId="74" applyFont="1" applyFill="1" applyAlignment="1">
      <alignment vertical="center"/>
    </xf>
    <xf numFmtId="0" fontId="17" fillId="0" borderId="0" xfId="74" applyFont="1" applyFill="1" applyAlignment="1">
      <alignment vertical="center"/>
    </xf>
    <xf numFmtId="181" fontId="17" fillId="0" borderId="0" xfId="74" applyNumberFormat="1" applyFont="1" applyFill="1" applyAlignment="1">
      <alignment vertical="center"/>
    </xf>
    <xf numFmtId="181" fontId="16" fillId="0" borderId="0" xfId="73" applyNumberFormat="1" applyFont="1" applyFill="1" applyAlignment="1">
      <alignment horizontal="left" vertical="center"/>
    </xf>
    <xf numFmtId="181" fontId="23" fillId="0" borderId="0" xfId="73" applyNumberFormat="1" applyFont="1" applyFill="1" applyAlignment="1">
      <alignment horizontal="center" vertical="center"/>
    </xf>
    <xf numFmtId="181" fontId="25" fillId="0" borderId="0" xfId="74" applyNumberFormat="1" applyFont="1" applyFill="1" applyBorder="1" applyAlignment="1">
      <alignment horizontal="right" vertical="center"/>
    </xf>
    <xf numFmtId="0" fontId="18" fillId="0" borderId="1" xfId="94" applyFont="1" applyFill="1" applyBorder="1" applyAlignment="1">
      <alignment horizontal="center" vertical="center"/>
    </xf>
    <xf numFmtId="181" fontId="18" fillId="0" borderId="1" xfId="86" applyNumberFormat="1" applyFont="1" applyFill="1" applyBorder="1" applyAlignment="1" applyProtection="1">
      <alignment horizontal="center" vertical="center" wrapText="1"/>
      <protection locked="0"/>
    </xf>
    <xf numFmtId="49" fontId="18" fillId="0" borderId="1" xfId="0" applyNumberFormat="1" applyFont="1" applyFill="1" applyBorder="1" applyAlignment="1" applyProtection="1">
      <alignment vertical="center"/>
    </xf>
    <xf numFmtId="0" fontId="20" fillId="0" borderId="1" xfId="0" applyFont="1" applyFill="1" applyBorder="1" applyAlignment="1">
      <alignment horizontal="left" vertical="center"/>
    </xf>
    <xf numFmtId="0" fontId="20" fillId="0" borderId="1" xfId="0" applyFont="1" applyFill="1" applyBorder="1" applyAlignment="1">
      <alignment horizontal="left" vertical="center" indent="2"/>
    </xf>
    <xf numFmtId="0" fontId="20" fillId="0" borderId="1" xfId="0" applyFont="1" applyFill="1" applyBorder="1" applyAlignment="1">
      <alignment horizontal="left" vertical="center" indent="4"/>
    </xf>
    <xf numFmtId="0" fontId="4" fillId="0" borderId="4" xfId="74" applyFont="1" applyFill="1" applyBorder="1" applyAlignment="1">
      <alignment horizontal="left" vertical="center" wrapText="1"/>
    </xf>
    <xf numFmtId="181" fontId="4" fillId="0" borderId="4" xfId="74" applyNumberFormat="1" applyFont="1" applyFill="1" applyBorder="1" applyAlignment="1">
      <alignment horizontal="left" vertical="center" wrapText="1"/>
    </xf>
    <xf numFmtId="0" fontId="0" fillId="0" borderId="0" xfId="75" applyFill="1">
      <alignment vertical="center"/>
    </xf>
    <xf numFmtId="181" fontId="0" fillId="0" borderId="0" xfId="75" applyNumberFormat="1" applyFill="1">
      <alignment vertical="center"/>
    </xf>
    <xf numFmtId="0" fontId="43" fillId="0" borderId="0" xfId="75" applyFont="1" applyFill="1" applyAlignment="1">
      <alignment horizontal="center" vertical="center"/>
    </xf>
    <xf numFmtId="181" fontId="43" fillId="0" borderId="0" xfId="75" applyNumberFormat="1" applyFont="1" applyFill="1" applyAlignment="1">
      <alignment horizontal="center" vertical="center"/>
    </xf>
    <xf numFmtId="0" fontId="0" fillId="0" borderId="0" xfId="73" applyBorder="1" applyAlignment="1">
      <alignment vertical="center"/>
    </xf>
    <xf numFmtId="0" fontId="18" fillId="0" borderId="1" xfId="75" applyFont="1" applyFill="1" applyBorder="1" applyAlignment="1">
      <alignment horizontal="center" vertical="center"/>
    </xf>
    <xf numFmtId="0" fontId="18" fillId="0" borderId="1" xfId="102" applyFont="1" applyFill="1" applyBorder="1" applyAlignment="1" applyProtection="1">
      <alignment horizontal="left" vertical="center" wrapText="1"/>
      <protection locked="0"/>
    </xf>
    <xf numFmtId="0" fontId="14" fillId="0" borderId="1" xfId="68" applyFont="1" applyFill="1" applyBorder="1" applyAlignment="1" applyProtection="1">
      <alignment vertical="center"/>
      <protection locked="0"/>
    </xf>
    <xf numFmtId="0" fontId="0" fillId="0" borderId="1" xfId="75" applyFill="1" applyBorder="1">
      <alignment vertical="center"/>
    </xf>
    <xf numFmtId="181" fontId="0" fillId="0" borderId="1" xfId="75" applyNumberFormat="1" applyFill="1" applyBorder="1">
      <alignment vertical="center"/>
    </xf>
    <xf numFmtId="181" fontId="40" fillId="0" borderId="1" xfId="75" applyNumberFormat="1" applyFont="1" applyFill="1" applyBorder="1" applyAlignment="1">
      <alignment horizontal="right" vertical="center"/>
    </xf>
    <xf numFmtId="179" fontId="25" fillId="0" borderId="1" xfId="73" applyNumberFormat="1" applyFont="1" applyFill="1" applyBorder="1" applyAlignment="1">
      <alignment horizontal="right" vertical="center"/>
    </xf>
    <xf numFmtId="0" fontId="25" fillId="0" borderId="4" xfId="75" applyFont="1" applyFill="1" applyBorder="1" applyAlignment="1">
      <alignment horizontal="left" vertical="center" wrapText="1"/>
    </xf>
    <xf numFmtId="0" fontId="16" fillId="0" borderId="0" xfId="73" applyFont="1" applyFill="1" applyAlignment="1">
      <alignment vertical="center"/>
    </xf>
    <xf numFmtId="2" fontId="44" fillId="0" borderId="0" xfId="49" applyNumberFormat="1" applyFont="1" applyFill="1" applyAlignment="1" applyProtection="1">
      <alignment horizontal="center" vertical="center"/>
    </xf>
    <xf numFmtId="2" fontId="21" fillId="0" borderId="1" xfId="49" applyNumberFormat="1" applyFont="1" applyFill="1" applyBorder="1" applyAlignment="1" applyProtection="1">
      <alignment horizontal="center" vertical="center" wrapText="1"/>
    </xf>
    <xf numFmtId="2" fontId="21" fillId="0" borderId="1" xfId="49" applyNumberFormat="1" applyFont="1" applyBorder="1" applyAlignment="1">
      <alignment horizontal="center" vertical="center" wrapText="1"/>
    </xf>
    <xf numFmtId="0" fontId="45" fillId="0" borderId="1" xfId="92" applyFont="1" applyBorder="1" applyAlignment="1">
      <alignment vertical="center"/>
    </xf>
    <xf numFmtId="0" fontId="33" fillId="0" borderId="1" xfId="92" applyFont="1" applyBorder="1" applyAlignment="1">
      <alignment vertical="center"/>
    </xf>
    <xf numFmtId="0" fontId="45" fillId="0" borderId="1" xfId="92" applyFont="1" applyBorder="1" applyAlignment="1">
      <alignment horizontal="center" vertical="center"/>
    </xf>
    <xf numFmtId="0" fontId="15" fillId="0" borderId="0" xfId="49" applyAlignment="1">
      <alignment vertical="center"/>
    </xf>
    <xf numFmtId="0" fontId="18" fillId="2" borderId="1" xfId="86" applyFont="1" applyFill="1" applyBorder="1" applyAlignment="1" applyProtection="1">
      <alignment horizontal="center" vertical="center" wrapText="1"/>
      <protection locked="0"/>
    </xf>
    <xf numFmtId="181" fontId="26" fillId="2" borderId="1" xfId="78" applyNumberFormat="1" applyFont="1" applyFill="1" applyBorder="1" applyAlignment="1">
      <alignment horizontal="right" vertical="center"/>
    </xf>
    <xf numFmtId="184" fontId="46" fillId="2" borderId="1" xfId="73" applyNumberFormat="1" applyFont="1" applyFill="1" applyBorder="1">
      <alignment vertical="center"/>
    </xf>
    <xf numFmtId="181" fontId="30" fillId="2" borderId="1" xfId="78" applyNumberFormat="1" applyFont="1" applyFill="1" applyBorder="1" applyAlignment="1">
      <alignment horizontal="right" vertical="center"/>
    </xf>
    <xf numFmtId="184" fontId="25" fillId="2" borderId="1" xfId="73" applyNumberFormat="1" applyFont="1" applyFill="1" applyBorder="1">
      <alignment vertical="center"/>
    </xf>
    <xf numFmtId="0" fontId="22" fillId="2" borderId="0" xfId="59" applyFont="1" applyFill="1" applyAlignment="1"/>
    <xf numFmtId="0" fontId="0" fillId="2" borderId="0" xfId="59" applyFill="1" applyAlignment="1"/>
    <xf numFmtId="181" fontId="0" fillId="2" borderId="0" xfId="59" applyNumberFormat="1" applyFill="1" applyAlignment="1">
      <alignment horizontal="center" vertical="center"/>
    </xf>
    <xf numFmtId="0" fontId="38" fillId="2" borderId="0" xfId="59" applyFont="1" applyFill="1" applyAlignment="1">
      <alignment horizontal="center" vertical="center"/>
    </xf>
    <xf numFmtId="0" fontId="47" fillId="2" borderId="1" xfId="73" applyFont="1" applyFill="1" applyBorder="1" applyAlignment="1">
      <alignment horizontal="right" vertical="center"/>
    </xf>
    <xf numFmtId="185" fontId="48" fillId="2" borderId="1" xfId="3" applyNumberFormat="1" applyFont="1" applyFill="1" applyBorder="1" applyAlignment="1">
      <alignment horizontal="right" vertical="center"/>
    </xf>
    <xf numFmtId="0" fontId="25" fillId="2" borderId="1" xfId="59" applyFont="1" applyFill="1" applyBorder="1">
      <alignment vertical="center"/>
    </xf>
    <xf numFmtId="186" fontId="30" fillId="2" borderId="1" xfId="78" applyNumberFormat="1" applyFont="1" applyFill="1" applyBorder="1" applyAlignment="1">
      <alignment horizontal="right" vertical="center"/>
    </xf>
    <xf numFmtId="185" fontId="30" fillId="2" borderId="1" xfId="3" applyNumberFormat="1" applyFont="1" applyFill="1" applyBorder="1" applyAlignment="1">
      <alignment horizontal="right" vertical="center"/>
    </xf>
    <xf numFmtId="186" fontId="36" fillId="2" borderId="1" xfId="78" applyNumberFormat="1" applyFont="1" applyFill="1" applyBorder="1" applyAlignment="1">
      <alignment horizontal="right" vertical="center"/>
    </xf>
    <xf numFmtId="181" fontId="22" fillId="2" borderId="1" xfId="78" applyNumberFormat="1" applyFont="1" applyFill="1" applyBorder="1" applyAlignment="1">
      <alignment horizontal="right" vertical="center"/>
    </xf>
    <xf numFmtId="181" fontId="22" fillId="2" borderId="1" xfId="78" applyNumberFormat="1" applyFont="1" applyFill="1" applyBorder="1" applyAlignment="1">
      <alignment horizontal="center" vertical="center"/>
    </xf>
    <xf numFmtId="0" fontId="0" fillId="2" borderId="1" xfId="59" applyFill="1" applyBorder="1">
      <alignment vertical="center"/>
    </xf>
    <xf numFmtId="3" fontId="14" fillId="2" borderId="1" xfId="0" applyNumberFormat="1" applyFont="1" applyFill="1" applyBorder="1" applyAlignment="1" applyProtection="1">
      <alignment horizontal="left" vertical="center" wrapText="1" indent="1"/>
    </xf>
    <xf numFmtId="0" fontId="0" fillId="2" borderId="1" xfId="59" applyFill="1" applyBorder="1" applyAlignment="1">
      <alignment vertical="center"/>
    </xf>
    <xf numFmtId="0" fontId="0" fillId="2" borderId="1" xfId="59" applyFill="1" applyBorder="1" applyAlignment="1"/>
    <xf numFmtId="181" fontId="0" fillId="2" borderId="1" xfId="59" applyNumberFormat="1" applyFill="1" applyBorder="1" applyAlignment="1">
      <alignment horizontal="center" vertical="center"/>
    </xf>
    <xf numFmtId="0" fontId="14" fillId="2" borderId="1" xfId="0" applyFont="1" applyFill="1" applyBorder="1" applyAlignment="1">
      <alignment horizontal="left" vertical="center"/>
    </xf>
    <xf numFmtId="0" fontId="0" fillId="2" borderId="0" xfId="59" applyFill="1" applyAlignment="1">
      <alignment horizontal="left" vertical="center" wrapText="1"/>
    </xf>
    <xf numFmtId="181" fontId="26" fillId="2" borderId="1" xfId="59" applyNumberFormat="1" applyFont="1" applyFill="1" applyBorder="1" applyAlignment="1">
      <alignment horizontal="right" vertical="center"/>
    </xf>
    <xf numFmtId="0" fontId="26" fillId="2" borderId="1" xfId="59" applyNumberFormat="1" applyFont="1" applyFill="1" applyBorder="1" applyAlignment="1">
      <alignment horizontal="right" vertical="center"/>
    </xf>
    <xf numFmtId="181" fontId="22" fillId="2" borderId="0" xfId="59" applyNumberFormat="1" applyFont="1" applyFill="1" applyAlignment="1"/>
    <xf numFmtId="0" fontId="22" fillId="2" borderId="1" xfId="59" applyFont="1" applyFill="1" applyBorder="1" applyAlignment="1"/>
    <xf numFmtId="182" fontId="49" fillId="2" borderId="1" xfId="59" applyNumberFormat="1" applyFont="1" applyFill="1" applyBorder="1" applyAlignment="1">
      <alignment vertical="center"/>
    </xf>
    <xf numFmtId="0" fontId="25" fillId="0" borderId="1" xfId="0" applyFont="1" applyBorder="1" applyAlignment="1">
      <alignment horizontal="left" vertical="center"/>
    </xf>
    <xf numFmtId="3" fontId="50" fillId="0" borderId="1" xfId="0" applyNumberFormat="1" applyFont="1" applyFill="1" applyBorder="1" applyAlignment="1" applyProtection="1">
      <alignment horizontal="right" vertical="center"/>
    </xf>
    <xf numFmtId="183" fontId="17" fillId="2" borderId="1" xfId="0" applyNumberFormat="1" applyFont="1" applyFill="1" applyBorder="1" applyAlignment="1">
      <alignment horizontal="center" vertical="center"/>
    </xf>
    <xf numFmtId="3" fontId="17" fillId="0" borderId="1" xfId="0" applyNumberFormat="1" applyFont="1" applyFill="1" applyBorder="1" applyAlignment="1" applyProtection="1">
      <alignment horizontal="right" vertical="center"/>
    </xf>
    <xf numFmtId="0" fontId="51" fillId="0" borderId="0" xfId="73" applyFont="1" applyFill="1" applyAlignment="1">
      <alignment horizontal="left" vertical="center"/>
    </xf>
    <xf numFmtId="182" fontId="22" fillId="0" borderId="0" xfId="89" applyNumberFormat="1" applyFont="1" applyFill="1" applyAlignment="1">
      <alignment vertical="center"/>
    </xf>
    <xf numFmtId="0" fontId="22" fillId="0" borderId="0" xfId="89" applyFont="1" applyFill="1"/>
    <xf numFmtId="0" fontId="12" fillId="0" borderId="0" xfId="73" applyFont="1" applyFill="1" applyAlignment="1">
      <alignment horizontal="center" vertical="center"/>
    </xf>
    <xf numFmtId="0" fontId="24" fillId="0" borderId="1" xfId="89" applyFont="1" applyFill="1" applyBorder="1" applyAlignment="1">
      <alignment horizontal="center" vertical="center"/>
    </xf>
    <xf numFmtId="181" fontId="24" fillId="0" borderId="1" xfId="89" applyNumberFormat="1" applyFont="1" applyFill="1" applyBorder="1" applyAlignment="1">
      <alignment horizontal="center" vertical="center"/>
    </xf>
    <xf numFmtId="0" fontId="18" fillId="0" borderId="1" xfId="89" applyFont="1" applyFill="1" applyBorder="1" applyAlignment="1">
      <alignment horizontal="left" vertical="center"/>
    </xf>
    <xf numFmtId="0" fontId="14" fillId="0" borderId="1" xfId="0" applyNumberFormat="1" applyFont="1" applyFill="1" applyBorder="1" applyAlignment="1" applyProtection="1">
      <alignment horizontal="left" vertical="center"/>
    </xf>
    <xf numFmtId="0" fontId="14" fillId="0" borderId="1" xfId="0" applyNumberFormat="1" applyFont="1" applyFill="1" applyBorder="1" applyAlignment="1" applyProtection="1">
      <alignment horizontal="left" vertical="center" indent="2"/>
    </xf>
    <xf numFmtId="0" fontId="14" fillId="0" borderId="1" xfId="0" applyNumberFormat="1" applyFont="1" applyFill="1" applyBorder="1" applyAlignment="1" applyProtection="1">
      <alignment horizontal="left" vertical="center" indent="4"/>
    </xf>
    <xf numFmtId="0" fontId="22" fillId="2" borderId="0" xfId="85" applyFont="1" applyFill="1" applyAlignment="1">
      <alignment vertical="center"/>
    </xf>
    <xf numFmtId="181" fontId="22" fillId="2" borderId="0" xfId="85" applyNumberFormat="1" applyFont="1" applyFill="1"/>
    <xf numFmtId="182" fontId="22" fillId="2" borderId="0" xfId="85" applyNumberFormat="1" applyFont="1" applyFill="1" applyAlignment="1">
      <alignment vertical="center"/>
    </xf>
    <xf numFmtId="0" fontId="22" fillId="2" borderId="0" xfId="85" applyFont="1" applyFill="1"/>
    <xf numFmtId="0" fontId="0" fillId="2" borderId="0" xfId="73" applyFill="1" applyBorder="1" applyAlignment="1">
      <alignment horizontal="center" vertical="center"/>
    </xf>
    <xf numFmtId="185" fontId="52" fillId="2" borderId="1" xfId="3" applyNumberFormat="1" applyFont="1" applyFill="1" applyBorder="1" applyAlignment="1" applyProtection="1">
      <alignment horizontal="right" vertical="center"/>
    </xf>
    <xf numFmtId="0" fontId="18" fillId="2" borderId="1" xfId="85" applyFont="1" applyFill="1" applyBorder="1" applyAlignment="1">
      <alignment horizontal="left" vertical="center"/>
    </xf>
    <xf numFmtId="0" fontId="25" fillId="2" borderId="1" xfId="73" applyFont="1" applyFill="1" applyBorder="1" applyAlignment="1">
      <alignment vertical="center"/>
    </xf>
    <xf numFmtId="179" fontId="25" fillId="2" borderId="1" xfId="73" applyNumberFormat="1" applyFont="1" applyFill="1" applyBorder="1" applyAlignment="1">
      <alignment horizontal="right" vertical="center"/>
    </xf>
    <xf numFmtId="184" fontId="25" fillId="2" borderId="1" xfId="73" applyNumberFormat="1" applyFont="1" applyFill="1" applyBorder="1" applyAlignment="1">
      <alignment horizontal="right" vertical="center"/>
    </xf>
    <xf numFmtId="0" fontId="25" fillId="2" borderId="1" xfId="73" applyFont="1" applyFill="1" applyBorder="1">
      <alignment vertical="center"/>
    </xf>
    <xf numFmtId="185" fontId="25" fillId="2" borderId="1" xfId="3" applyNumberFormat="1" applyFont="1" applyFill="1" applyBorder="1" applyAlignment="1" applyProtection="1">
      <alignment horizontal="right" vertical="center"/>
    </xf>
    <xf numFmtId="179" fontId="25" fillId="2" borderId="1" xfId="73" applyNumberFormat="1" applyFont="1" applyFill="1" applyBorder="1" applyAlignment="1">
      <alignment vertical="center"/>
    </xf>
    <xf numFmtId="181" fontId="30" fillId="2" borderId="1" xfId="85" applyNumberFormat="1" applyFont="1" applyFill="1" applyBorder="1" applyAlignment="1">
      <alignment horizontal="right" vertical="center"/>
    </xf>
    <xf numFmtId="0" fontId="22" fillId="2" borderId="1" xfId="85" applyFont="1" applyFill="1" applyBorder="1"/>
    <xf numFmtId="181" fontId="22" fillId="2" borderId="1" xfId="85" applyNumberFormat="1" applyFont="1" applyFill="1" applyBorder="1"/>
    <xf numFmtId="181" fontId="30" fillId="2" borderId="1" xfId="85" applyNumberFormat="1" applyFont="1" applyFill="1" applyBorder="1" applyAlignment="1">
      <alignment horizontal="right"/>
    </xf>
    <xf numFmtId="0" fontId="40" fillId="2" borderId="1" xfId="74" applyFont="1" applyFill="1" applyBorder="1" applyAlignment="1">
      <alignment vertical="center" wrapText="1"/>
    </xf>
    <xf numFmtId="0" fontId="0" fillId="2" borderId="0" xfId="73" applyFill="1" applyAlignment="1">
      <alignment horizontal="left" vertical="center" wrapText="1"/>
    </xf>
    <xf numFmtId="3" fontId="14" fillId="2" borderId="0" xfId="0" applyNumberFormat="1" applyFont="1" applyFill="1" applyBorder="1" applyAlignment="1" applyProtection="1">
      <alignment horizontal="right" vertical="center"/>
    </xf>
    <xf numFmtId="185" fontId="52" fillId="2" borderId="1" xfId="73" applyNumberFormat="1" applyFont="1" applyFill="1" applyBorder="1" applyAlignment="1">
      <alignment horizontal="right" vertical="center"/>
    </xf>
    <xf numFmtId="0" fontId="52" fillId="0" borderId="1" xfId="73" applyFont="1" applyFill="1" applyBorder="1">
      <alignment vertical="center"/>
    </xf>
    <xf numFmtId="0" fontId="25" fillId="0" borderId="1" xfId="0" applyFont="1" applyBorder="1" applyAlignment="1">
      <alignment horizontal="left" vertical="center" indent="1"/>
    </xf>
    <xf numFmtId="0" fontId="52" fillId="0" borderId="1" xfId="73" applyFont="1" applyFill="1" applyBorder="1" applyAlignment="1">
      <alignment horizontal="left" vertical="center"/>
    </xf>
    <xf numFmtId="183" fontId="14" fillId="2" borderId="1" xfId="0" applyNumberFormat="1" applyFont="1" applyFill="1" applyBorder="1" applyAlignment="1">
      <alignment horizontal="center" vertical="center"/>
    </xf>
    <xf numFmtId="0" fontId="17" fillId="0" borderId="0" xfId="0" applyFont="1" applyFill="1" applyBorder="1" applyAlignment="1">
      <alignment vertical="center"/>
    </xf>
    <xf numFmtId="0" fontId="18" fillId="0" borderId="0" xfId="0" applyFont="1" applyFill="1" applyBorder="1" applyAlignment="1">
      <alignment vertical="center"/>
    </xf>
    <xf numFmtId="0" fontId="0" fillId="0" borderId="0" xfId="73" applyFill="1" applyAlignment="1">
      <alignment horizontal="right"/>
    </xf>
    <xf numFmtId="0" fontId="31" fillId="0" borderId="1" xfId="0" applyNumberFormat="1" applyFont="1" applyFill="1" applyBorder="1" applyAlignment="1" applyProtection="1">
      <alignment horizontal="left" vertical="center"/>
    </xf>
    <xf numFmtId="0" fontId="0" fillId="0" borderId="4" xfId="73" applyFill="1" applyBorder="1" applyAlignment="1">
      <alignment vertical="center" wrapText="1"/>
    </xf>
    <xf numFmtId="0" fontId="0" fillId="0" borderId="0" xfId="73" applyFill="1" applyAlignment="1">
      <alignment horizontal="left" vertical="center"/>
    </xf>
    <xf numFmtId="0" fontId="0" fillId="0" borderId="0" xfId="73" applyFill="1">
      <alignment vertical="center"/>
    </xf>
    <xf numFmtId="0" fontId="53" fillId="0" borderId="0" xfId="73" applyFont="1" applyFill="1" applyAlignment="1">
      <alignment horizontal="center" vertical="center"/>
    </xf>
    <xf numFmtId="0" fontId="54" fillId="0" borderId="0" xfId="73" applyFont="1" applyFill="1" applyAlignment="1">
      <alignment horizontal="center" vertical="center"/>
    </xf>
    <xf numFmtId="187" fontId="55" fillId="2" borderId="1" xfId="1" applyNumberFormat="1" applyFont="1" applyFill="1" applyBorder="1">
      <alignment vertical="center"/>
    </xf>
    <xf numFmtId="0" fontId="18" fillId="2" borderId="1" xfId="102" applyFont="1" applyFill="1" applyBorder="1" applyAlignment="1" applyProtection="1">
      <alignment horizontal="left" vertical="center" wrapText="1"/>
      <protection locked="0"/>
    </xf>
    <xf numFmtId="187" fontId="40" fillId="2" borderId="1" xfId="1" applyNumberFormat="1" applyFont="1" applyFill="1" applyBorder="1">
      <alignment vertical="center"/>
    </xf>
    <xf numFmtId="181" fontId="40" fillId="2" borderId="1" xfId="75" applyNumberFormat="1" applyFont="1" applyFill="1" applyBorder="1" applyAlignment="1">
      <alignment horizontal="right" vertical="center"/>
    </xf>
    <xf numFmtId="10" fontId="25" fillId="2" borderId="1" xfId="3" applyNumberFormat="1" applyFont="1" applyFill="1" applyBorder="1" applyAlignment="1" applyProtection="1">
      <alignment horizontal="right" vertical="center"/>
    </xf>
    <xf numFmtId="185" fontId="25" fillId="2" borderId="1" xfId="3" applyNumberFormat="1" applyFont="1" applyFill="1" applyBorder="1" applyAlignment="1" applyProtection="1">
      <alignment vertical="center"/>
    </xf>
    <xf numFmtId="181" fontId="25" fillId="2" borderId="1" xfId="75" applyNumberFormat="1" applyFont="1" applyFill="1" applyBorder="1">
      <alignment vertical="center"/>
    </xf>
    <xf numFmtId="181" fontId="55" fillId="2" borderId="1" xfId="75" applyNumberFormat="1" applyFont="1" applyFill="1" applyBorder="1">
      <alignment vertical="center"/>
    </xf>
    <xf numFmtId="0" fontId="0" fillId="2" borderId="4" xfId="73" applyFont="1" applyFill="1" applyBorder="1" applyAlignment="1">
      <alignment horizontal="left" vertical="center" wrapText="1"/>
    </xf>
    <xf numFmtId="0" fontId="40" fillId="2" borderId="0" xfId="75" applyFont="1" applyFill="1" applyBorder="1" applyAlignment="1">
      <alignment horizontal="right" vertical="center"/>
    </xf>
    <xf numFmtId="185" fontId="52" fillId="2" borderId="1" xfId="3" applyNumberFormat="1" applyFont="1" applyFill="1" applyBorder="1" applyAlignment="1" applyProtection="1">
      <alignment vertical="center"/>
    </xf>
    <xf numFmtId="0" fontId="0" fillId="0" borderId="0" xfId="0" applyAlignment="1"/>
    <xf numFmtId="0" fontId="56" fillId="0" borderId="0" xfId="0" applyFont="1" applyAlignment="1"/>
    <xf numFmtId="0" fontId="0" fillId="0" borderId="0" xfId="76"/>
    <xf numFmtId="0" fontId="57" fillId="0" borderId="0" xfId="0" applyFont="1" applyAlignment="1">
      <alignment horizontal="center" vertical="center"/>
    </xf>
    <xf numFmtId="0" fontId="58" fillId="0" borderId="0" xfId="0" applyFont="1" applyBorder="1" applyAlignment="1">
      <alignment horizontal="left" vertical="center"/>
    </xf>
    <xf numFmtId="0" fontId="59" fillId="0" borderId="0" xfId="0" applyFont="1" applyBorder="1" applyAlignment="1"/>
    <xf numFmtId="0" fontId="56" fillId="0" borderId="0" xfId="76" applyFont="1" applyBorder="1"/>
    <xf numFmtId="0" fontId="56" fillId="0" borderId="0" xfId="76" applyFont="1" applyBorder="1" applyAlignment="1">
      <alignment wrapText="1"/>
    </xf>
    <xf numFmtId="0" fontId="0" fillId="0" borderId="0" xfId="92">
      <alignment vertical="center"/>
    </xf>
    <xf numFmtId="0" fontId="16" fillId="0" borderId="0" xfId="92" applyFont="1">
      <alignment vertical="center"/>
    </xf>
    <xf numFmtId="0" fontId="60" fillId="0" borderId="0" xfId="92" applyFont="1" applyAlignment="1">
      <alignment horizontal="center" vertical="center" wrapText="1"/>
    </xf>
    <xf numFmtId="0" fontId="60" fillId="0" borderId="0" xfId="92" applyFont="1" applyAlignment="1">
      <alignment horizontal="center" vertical="center"/>
    </xf>
    <xf numFmtId="57" fontId="61" fillId="0" borderId="0" xfId="92" applyNumberFormat="1" applyFont="1" applyAlignment="1">
      <alignment horizontal="center" vertical="center"/>
    </xf>
    <xf numFmtId="0" fontId="61" fillId="0" borderId="0" xfId="92" applyFont="1" applyAlignment="1">
      <alignment horizontal="center" vertical="center"/>
    </xf>
  </cellXfs>
  <cellStyles count="12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4" xfId="49"/>
    <cellStyle name="计算 2" xfId="50"/>
    <cellStyle name="标题 5" xfId="51"/>
    <cellStyle name="常规 6" xfId="52"/>
    <cellStyle name="百分比 2" xfId="53"/>
    <cellStyle name="常规 5 2" xfId="54"/>
    <cellStyle name="常规 46" xfId="55"/>
    <cellStyle name="标题 1 2" xfId="56"/>
    <cellStyle name="常规 2 2 2" xfId="57"/>
    <cellStyle name="输出 2" xfId="58"/>
    <cellStyle name="常规 2 2 3" xfId="59"/>
    <cellStyle name="千位分隔[0] 2" xfId="60"/>
    <cellStyle name="千位分隔[0] 3" xfId="61"/>
    <cellStyle name="千位分隔[0] 4" xfId="62"/>
    <cellStyle name="常规 2 2" xfId="63"/>
    <cellStyle name="千位分隔[0] 5" xfId="64"/>
    <cellStyle name="适中 2" xfId="65"/>
    <cellStyle name="常规 10" xfId="66"/>
    <cellStyle name="常规 10 2" xfId="67"/>
    <cellStyle name="3232" xfId="68"/>
    <cellStyle name="标题 2 2" xfId="69"/>
    <cellStyle name="标题 3 2" xfId="70"/>
    <cellStyle name="标题 4 2" xfId="71"/>
    <cellStyle name="差 2" xfId="72"/>
    <cellStyle name="常规 2" xfId="73"/>
    <cellStyle name="常规 2 3" xfId="74"/>
    <cellStyle name="常规 2 3 2" xfId="75"/>
    <cellStyle name="常规 2 4" xfId="76"/>
    <cellStyle name="常规 2 5" xfId="77"/>
    <cellStyle name="千位分隔[0] 3 2" xfId="78"/>
    <cellStyle name="常规 2 6" xfId="79"/>
    <cellStyle name="常规 2 6 2" xfId="80"/>
    <cellStyle name="常规 2 7" xfId="81"/>
    <cellStyle name="常规 2 8" xfId="82"/>
    <cellStyle name="输入 2" xfId="83"/>
    <cellStyle name="常规 2 9" xfId="84"/>
    <cellStyle name="常规 3" xfId="85"/>
    <cellStyle name="常规_2007人代会数据 2" xfId="86"/>
    <cellStyle name="常规 3 2" xfId="87"/>
    <cellStyle name="常规 3 2 2" xfId="88"/>
    <cellStyle name="常规 3 3" xfId="89"/>
    <cellStyle name="常规 3 4" xfId="90"/>
    <cellStyle name="常规 3 5" xfId="91"/>
    <cellStyle name="常规 3 6" xfId="92"/>
    <cellStyle name="常规 4" xfId="93"/>
    <cellStyle name="常规 4 2" xfId="94"/>
    <cellStyle name="常规 4 2 2" xfId="95"/>
    <cellStyle name="常规 4 2 3" xfId="96"/>
    <cellStyle name="常规 4 3" xfId="97"/>
    <cellStyle name="常规 5" xfId="98"/>
    <cellStyle name="常规 6 2" xfId="99"/>
    <cellStyle name="注释 2" xfId="100"/>
    <cellStyle name="常规 7" xfId="101"/>
    <cellStyle name="常规 9" xfId="102"/>
    <cellStyle name="常规_集团债务季度报表格式---市财政局经建处 2 2" xfId="103"/>
    <cellStyle name="好 2" xfId="104"/>
    <cellStyle name="汇总 2" xfId="105"/>
    <cellStyle name="检查单元格 2" xfId="106"/>
    <cellStyle name="解释性文本 2" xfId="107"/>
    <cellStyle name="警告文本 2" xfId="108"/>
    <cellStyle name="链接单元格 2" xfId="109"/>
    <cellStyle name="千位分隔 2" xfId="110"/>
    <cellStyle name="千位分隔 2 2" xfId="111"/>
    <cellStyle name="千位分隔 2 3" xfId="112"/>
    <cellStyle name="千位分隔 2 3 2 2 2" xfId="113"/>
    <cellStyle name="千位分隔 2 3 2 2 2 2" xfId="114"/>
    <cellStyle name="千位分隔 2 3 2 2 2 3" xfId="115"/>
    <cellStyle name="千位分隔 2 4 2" xfId="116"/>
    <cellStyle name="千位分隔[0] 6" xfId="117"/>
    <cellStyle name="千位分隔[0] 6 2" xfId="118"/>
    <cellStyle name="千位分隔[0] 7" xfId="119"/>
    <cellStyle name="样式 1" xfId="120"/>
  </cellStyles>
  <tableStyles count="0" defaultTableStyle="TableStyleMedium9" defaultPivotStyle="PivotStyleLight16"/>
  <colors>
    <mruColors>
      <color rgb="0000FF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4" Type="http://schemas.openxmlformats.org/officeDocument/2006/relationships/sharedStrings" Target="sharedStrings.xml"/><Relationship Id="rId33" Type="http://schemas.openxmlformats.org/officeDocument/2006/relationships/styles" Target="styles.xml"/><Relationship Id="rId32" Type="http://schemas.openxmlformats.org/officeDocument/2006/relationships/theme" Target="theme/theme1.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3"/>
  <sheetViews>
    <sheetView topLeftCell="A46" workbookViewId="0">
      <selection activeCell="C37" sqref="C37"/>
    </sheetView>
  </sheetViews>
  <sheetFormatPr defaultColWidth="9" defaultRowHeight="13.5"/>
  <cols>
    <col min="1" max="16384" width="9" style="350"/>
  </cols>
  <sheetData>
    <row r="1" ht="18.75" spans="1:1">
      <c r="A1" s="351" t="s">
        <v>0</v>
      </c>
    </row>
    <row r="11" ht="87.75" customHeight="1" spans="1:9">
      <c r="A11" s="352" t="s">
        <v>1</v>
      </c>
      <c r="B11" s="353"/>
      <c r="C11" s="353"/>
      <c r="D11" s="353"/>
      <c r="E11" s="353"/>
      <c r="F11" s="353"/>
      <c r="G11" s="353"/>
      <c r="H11" s="353"/>
      <c r="I11" s="353"/>
    </row>
    <row r="43" ht="30" customHeight="1" spans="1:9">
      <c r="A43" s="354">
        <v>44927</v>
      </c>
      <c r="B43" s="355"/>
      <c r="C43" s="355"/>
      <c r="D43" s="355"/>
      <c r="E43" s="355"/>
      <c r="F43" s="355"/>
      <c r="G43" s="355"/>
      <c r="H43" s="355"/>
      <c r="I43" s="355"/>
    </row>
  </sheetData>
  <mergeCells count="2">
    <mergeCell ref="A11:I11"/>
    <mergeCell ref="A43:I43"/>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G33"/>
  <sheetViews>
    <sheetView showZeros="0" workbookViewId="0">
      <selection activeCell="C13" sqref="C13"/>
    </sheetView>
  </sheetViews>
  <sheetFormatPr defaultColWidth="9" defaultRowHeight="13.5" outlineLevelCol="6"/>
  <cols>
    <col min="1" max="1" width="9.875" style="139" customWidth="1"/>
    <col min="2" max="2" width="30.625" style="139" customWidth="1"/>
    <col min="3" max="3" width="30.75" style="139" customWidth="1"/>
    <col min="4" max="16384" width="9" style="139"/>
  </cols>
  <sheetData>
    <row r="1" ht="18.75" spans="1:3">
      <c r="A1" s="126" t="s">
        <v>691</v>
      </c>
      <c r="B1" s="126"/>
      <c r="C1" s="126"/>
    </row>
    <row r="2" ht="25.5" customHeight="1" spans="1:3">
      <c r="A2" s="127" t="s">
        <v>692</v>
      </c>
      <c r="B2" s="127"/>
      <c r="C2" s="127"/>
    </row>
    <row r="3" ht="20.25" customHeight="1" spans="1:3">
      <c r="A3" s="128" t="s">
        <v>547</v>
      </c>
      <c r="B3" s="128"/>
      <c r="C3" s="128"/>
    </row>
    <row r="4" ht="14.25" customHeight="1" spans="1:3">
      <c r="A4" s="141"/>
      <c r="B4" s="141"/>
      <c r="C4" s="130" t="s">
        <v>42</v>
      </c>
    </row>
    <row r="5" ht="26.1" customHeight="1" spans="1:3">
      <c r="A5" s="142" t="s">
        <v>693</v>
      </c>
      <c r="B5" s="142"/>
      <c r="C5" s="143" t="s">
        <v>46</v>
      </c>
    </row>
    <row r="6" s="138" customFormat="1" ht="20.1" customHeight="1" spans="1:3">
      <c r="A6" s="144" t="s">
        <v>552</v>
      </c>
      <c r="B6" s="145"/>
      <c r="C6" s="284">
        <v>198</v>
      </c>
    </row>
    <row r="7" s="138" customFormat="1" ht="20.1" customHeight="1" spans="1:7">
      <c r="A7" s="285" t="s">
        <v>553</v>
      </c>
      <c r="B7" s="285"/>
      <c r="C7" s="286"/>
      <c r="G7" s="149"/>
    </row>
    <row r="8" s="138" customFormat="1" ht="20.1" customHeight="1" spans="1:3">
      <c r="A8" s="285" t="s">
        <v>554</v>
      </c>
      <c r="B8" s="285"/>
      <c r="C8" s="286"/>
    </row>
    <row r="9" ht="20.1" customHeight="1" spans="1:3">
      <c r="A9" s="285" t="s">
        <v>555</v>
      </c>
      <c r="B9" s="285"/>
      <c r="C9" s="286"/>
    </row>
    <row r="10" s="138" customFormat="1" ht="20.1" customHeight="1" spans="1:3">
      <c r="A10" s="285" t="s">
        <v>556</v>
      </c>
      <c r="B10" s="285"/>
      <c r="C10" s="286"/>
    </row>
    <row r="11" ht="20.1" customHeight="1" spans="1:3">
      <c r="A11" s="285" t="s">
        <v>557</v>
      </c>
      <c r="B11" s="285"/>
      <c r="C11" s="286"/>
    </row>
    <row r="12" ht="20.1" customHeight="1" spans="1:3">
      <c r="A12" s="285" t="s">
        <v>558</v>
      </c>
      <c r="B12" s="285"/>
      <c r="C12" s="286"/>
    </row>
    <row r="13" ht="20.1" customHeight="1" spans="1:3">
      <c r="A13" s="285" t="s">
        <v>559</v>
      </c>
      <c r="B13" s="285"/>
      <c r="C13" s="286">
        <v>198</v>
      </c>
    </row>
    <row r="14" ht="20.1" customHeight="1" spans="1:3">
      <c r="A14" s="285" t="s">
        <v>560</v>
      </c>
      <c r="B14" s="285"/>
      <c r="C14" s="286"/>
    </row>
    <row r="15" ht="20.1" customHeight="1" spans="1:3">
      <c r="A15" s="285" t="s">
        <v>561</v>
      </c>
      <c r="B15" s="285"/>
      <c r="C15" s="286"/>
    </row>
    <row r="16" ht="20.1" customHeight="1" spans="1:3">
      <c r="A16" s="285" t="s">
        <v>562</v>
      </c>
      <c r="B16" s="285"/>
      <c r="C16" s="286"/>
    </row>
    <row r="17" ht="20.1" customHeight="1" spans="1:3">
      <c r="A17" s="285" t="s">
        <v>563</v>
      </c>
      <c r="B17" s="285"/>
      <c r="C17" s="286"/>
    </row>
    <row r="18" s="138" customFormat="1" ht="20.1" customHeight="1" spans="1:3">
      <c r="A18" s="285" t="s">
        <v>564</v>
      </c>
      <c r="B18" s="285"/>
      <c r="C18" s="286"/>
    </row>
    <row r="19" s="138" customFormat="1" ht="20.1" customHeight="1" spans="1:3">
      <c r="A19" s="285" t="s">
        <v>565</v>
      </c>
      <c r="B19" s="285"/>
      <c r="C19" s="286"/>
    </row>
    <row r="20" s="138" customFormat="1" ht="20.1" customHeight="1" spans="1:3">
      <c r="A20" s="285" t="s">
        <v>566</v>
      </c>
      <c r="B20" s="285"/>
      <c r="C20" s="286"/>
    </row>
    <row r="21" s="138" customFormat="1" ht="20.1" customHeight="1" spans="1:3">
      <c r="A21" s="285" t="s">
        <v>567</v>
      </c>
      <c r="B21" s="285"/>
      <c r="C21" s="286"/>
    </row>
    <row r="22" s="138" customFormat="1" ht="20.1" customHeight="1" spans="1:3">
      <c r="A22" s="285" t="s">
        <v>568</v>
      </c>
      <c r="B22" s="285"/>
      <c r="C22" s="286"/>
    </row>
    <row r="23" s="138" customFormat="1" ht="20.1" customHeight="1" spans="1:3">
      <c r="A23" s="285" t="s">
        <v>569</v>
      </c>
      <c r="B23" s="285"/>
      <c r="C23" s="286"/>
    </row>
    <row r="24" s="138" customFormat="1" ht="20.1" customHeight="1" spans="1:3">
      <c r="A24" s="285" t="s">
        <v>570</v>
      </c>
      <c r="B24" s="285"/>
      <c r="C24" s="286"/>
    </row>
    <row r="25" s="138" customFormat="1" ht="20.1" customHeight="1" spans="1:3">
      <c r="A25" s="285" t="s">
        <v>571</v>
      </c>
      <c r="B25" s="285"/>
      <c r="C25" s="286"/>
    </row>
    <row r="26" s="138" customFormat="1" ht="20.1" customHeight="1" spans="1:3">
      <c r="A26" s="285" t="s">
        <v>572</v>
      </c>
      <c r="B26" s="285"/>
      <c r="C26" s="286"/>
    </row>
    <row r="27" s="138" customFormat="1" ht="20.1" customHeight="1" spans="1:3">
      <c r="A27" s="285" t="s">
        <v>573</v>
      </c>
      <c r="B27" s="285"/>
      <c r="C27" s="286"/>
    </row>
    <row r="28" s="138" customFormat="1" ht="20.1" customHeight="1" spans="1:3">
      <c r="A28" s="285" t="s">
        <v>574</v>
      </c>
      <c r="B28" s="285"/>
      <c r="C28" s="286"/>
    </row>
    <row r="29" s="138" customFormat="1" ht="20.1" customHeight="1" spans="1:3">
      <c r="A29" s="285" t="s">
        <v>575</v>
      </c>
      <c r="B29" s="285"/>
      <c r="C29" s="286"/>
    </row>
    <row r="30" s="138" customFormat="1" ht="20.1" customHeight="1" spans="1:3">
      <c r="A30" s="285" t="s">
        <v>576</v>
      </c>
      <c r="B30" s="285"/>
      <c r="C30" s="286"/>
    </row>
    <row r="31" s="138" customFormat="1" ht="20.1" customHeight="1" spans="1:3">
      <c r="A31" s="285" t="s">
        <v>577</v>
      </c>
      <c r="B31" s="285"/>
      <c r="C31" s="286"/>
    </row>
    <row r="32" s="138" customFormat="1" ht="20.1" customHeight="1" spans="1:3">
      <c r="A32" s="285" t="s">
        <v>578</v>
      </c>
      <c r="B32" s="285"/>
      <c r="C32" s="286"/>
    </row>
    <row r="33" s="138" customFormat="1" ht="20.1" customHeight="1" spans="1:3">
      <c r="A33" s="285" t="s">
        <v>579</v>
      </c>
      <c r="B33" s="285"/>
      <c r="C33" s="286"/>
    </row>
  </sheetData>
  <mergeCells count="32">
    <mergeCell ref="A1:C1"/>
    <mergeCell ref="A2:C2"/>
    <mergeCell ref="A3:C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G107"/>
  <sheetViews>
    <sheetView showZeros="0" workbookViewId="0">
      <selection activeCell="E12" sqref="E12"/>
    </sheetView>
  </sheetViews>
  <sheetFormatPr defaultColWidth="10" defaultRowHeight="13.5" outlineLevelCol="6"/>
  <cols>
    <col min="1" max="1" width="56.625" style="124" customWidth="1"/>
    <col min="2" max="2" width="20.125" style="125" customWidth="1"/>
    <col min="3" max="16384" width="10" style="125"/>
  </cols>
  <sheetData>
    <row r="1" ht="18.75" spans="1:2">
      <c r="A1" s="126" t="s">
        <v>694</v>
      </c>
      <c r="B1" s="126"/>
    </row>
    <row r="2" ht="22.5" spans="1:2">
      <c r="A2" s="127" t="s">
        <v>692</v>
      </c>
      <c r="B2" s="127"/>
    </row>
    <row r="3" spans="1:2">
      <c r="A3" s="128" t="s">
        <v>581</v>
      </c>
      <c r="B3" s="128"/>
    </row>
    <row r="4" ht="20.25" customHeight="1" spans="1:2">
      <c r="A4" s="129"/>
      <c r="B4" s="130" t="s">
        <v>42</v>
      </c>
    </row>
    <row r="5" ht="24" customHeight="1" spans="1:2">
      <c r="A5" s="131" t="s">
        <v>582</v>
      </c>
      <c r="B5" s="132" t="s">
        <v>46</v>
      </c>
    </row>
    <row r="6" ht="27" customHeight="1" spans="1:2">
      <c r="A6" s="133" t="s">
        <v>552</v>
      </c>
      <c r="B6" s="102">
        <v>227</v>
      </c>
    </row>
    <row r="7" ht="27" customHeight="1" spans="1:7">
      <c r="A7" s="134" t="s">
        <v>695</v>
      </c>
      <c r="B7" s="135"/>
      <c r="G7" s="136"/>
    </row>
    <row r="8" ht="27" customHeight="1" spans="1:2">
      <c r="A8" s="134" t="s">
        <v>696</v>
      </c>
      <c r="B8" s="135"/>
    </row>
    <row r="9" ht="27" customHeight="1" spans="1:2">
      <c r="A9" s="134" t="s">
        <v>697</v>
      </c>
      <c r="B9" s="107"/>
    </row>
    <row r="10" ht="27" customHeight="1" spans="1:2">
      <c r="A10" s="134" t="s">
        <v>698</v>
      </c>
      <c r="B10" s="107"/>
    </row>
    <row r="11" ht="27" customHeight="1" spans="1:2">
      <c r="A11" s="134" t="s">
        <v>699</v>
      </c>
      <c r="B11" s="107"/>
    </row>
    <row r="12" ht="27" customHeight="1" spans="1:2">
      <c r="A12" s="134" t="s">
        <v>700</v>
      </c>
      <c r="B12" s="107"/>
    </row>
    <row r="13" ht="27" customHeight="1" spans="1:2">
      <c r="A13" s="134" t="s">
        <v>701</v>
      </c>
      <c r="B13" s="107"/>
    </row>
    <row r="14" ht="27" customHeight="1" spans="1:2">
      <c r="A14" s="134" t="s">
        <v>702</v>
      </c>
      <c r="B14" s="107"/>
    </row>
    <row r="15" ht="27" customHeight="1" spans="1:2">
      <c r="A15" s="134" t="s">
        <v>703</v>
      </c>
      <c r="B15" s="107">
        <v>227</v>
      </c>
    </row>
    <row r="16" ht="27" customHeight="1" spans="1:2">
      <c r="A16" s="283" t="s">
        <v>704</v>
      </c>
      <c r="B16" s="107"/>
    </row>
    <row r="17" ht="49.5" customHeight="1" spans="1:2">
      <c r="A17" s="137" t="s">
        <v>603</v>
      </c>
      <c r="B17" s="137"/>
    </row>
    <row r="18" ht="20.1" customHeight="1"/>
    <row r="19" ht="20.1" customHeight="1" spans="1:1">
      <c r="A19" s="125"/>
    </row>
    <row r="20" ht="20.1" customHeight="1" spans="1:1">
      <c r="A20" s="125"/>
    </row>
    <row r="21" ht="20.1" customHeight="1" spans="1:1">
      <c r="A21" s="125"/>
    </row>
    <row r="22" ht="20.1" customHeight="1" spans="1:1">
      <c r="A22" s="125"/>
    </row>
    <row r="23" ht="20.1" customHeight="1" spans="1:1">
      <c r="A23" s="125"/>
    </row>
    <row r="24" ht="20.1" customHeight="1" spans="1:1">
      <c r="A24" s="125"/>
    </row>
    <row r="25" ht="20.1" customHeight="1" spans="1:1">
      <c r="A25" s="125"/>
    </row>
    <row r="26" ht="20.1" customHeight="1" spans="1:1">
      <c r="A26" s="125"/>
    </row>
    <row r="27" ht="20.1" customHeight="1" spans="1:1">
      <c r="A27" s="125"/>
    </row>
    <row r="28" ht="20.1" customHeight="1" spans="1:1">
      <c r="A28" s="125"/>
    </row>
    <row r="29" ht="20.1" customHeight="1" spans="1:1">
      <c r="A29" s="125"/>
    </row>
    <row r="30" ht="20.1" customHeight="1" spans="1:1">
      <c r="A30" s="125"/>
    </row>
    <row r="31" ht="20.1" customHeight="1" spans="1:1">
      <c r="A31" s="125"/>
    </row>
    <row r="32" ht="20.1" customHeight="1" spans="1:1">
      <c r="A32" s="125"/>
    </row>
    <row r="33" ht="20.1" customHeight="1" spans="1:1">
      <c r="A33" s="125"/>
    </row>
    <row r="34" ht="20.1" customHeight="1" spans="1:1">
      <c r="A34" s="125"/>
    </row>
    <row r="35" ht="20.1" customHeight="1" spans="1:1">
      <c r="A35" s="125"/>
    </row>
    <row r="36" ht="20.1" customHeight="1" spans="1:1">
      <c r="A36" s="125"/>
    </row>
    <row r="37" ht="20.1" customHeight="1" spans="1:1">
      <c r="A37" s="125"/>
    </row>
    <row r="38" ht="20.1" customHeight="1" spans="1:1">
      <c r="A38" s="125"/>
    </row>
    <row r="39" ht="20.1" customHeight="1" spans="1:1">
      <c r="A39" s="125"/>
    </row>
    <row r="40" spans="1:1">
      <c r="A40" s="125"/>
    </row>
    <row r="41" spans="1:1">
      <c r="A41" s="125"/>
    </row>
    <row r="42" spans="1:1">
      <c r="A42" s="125"/>
    </row>
    <row r="43" spans="1:1">
      <c r="A43" s="125"/>
    </row>
    <row r="44" spans="1:1">
      <c r="A44" s="125"/>
    </row>
    <row r="45" spans="1:1">
      <c r="A45" s="125"/>
    </row>
    <row r="46" spans="1:1">
      <c r="A46" s="125"/>
    </row>
    <row r="47" spans="1:1">
      <c r="A47" s="125"/>
    </row>
    <row r="48" spans="1:1">
      <c r="A48" s="125"/>
    </row>
    <row r="49" spans="1:1">
      <c r="A49" s="125"/>
    </row>
    <row r="50" spans="1:1">
      <c r="A50" s="125"/>
    </row>
    <row r="51" spans="1:1">
      <c r="A51" s="125"/>
    </row>
    <row r="52" spans="1:1">
      <c r="A52" s="125"/>
    </row>
    <row r="53" spans="1:1">
      <c r="A53" s="125"/>
    </row>
    <row r="54" spans="1:1">
      <c r="A54" s="125"/>
    </row>
    <row r="55" spans="1:1">
      <c r="A55" s="125"/>
    </row>
    <row r="56" spans="1:1">
      <c r="A56" s="125"/>
    </row>
    <row r="57" spans="1:1">
      <c r="A57" s="125"/>
    </row>
    <row r="58" spans="1:1">
      <c r="A58" s="125"/>
    </row>
    <row r="59" spans="1:1">
      <c r="A59" s="125"/>
    </row>
    <row r="60" spans="1:1">
      <c r="A60" s="125"/>
    </row>
    <row r="61" spans="1:1">
      <c r="A61" s="125"/>
    </row>
    <row r="62" spans="1:1">
      <c r="A62" s="125"/>
    </row>
    <row r="63" spans="1:1">
      <c r="A63" s="125"/>
    </row>
    <row r="64" spans="1:1">
      <c r="A64" s="125"/>
    </row>
    <row r="65" spans="1:1">
      <c r="A65" s="125"/>
    </row>
    <row r="66" spans="1:1">
      <c r="A66" s="125"/>
    </row>
    <row r="67" spans="1:1">
      <c r="A67" s="125"/>
    </row>
    <row r="68" spans="1:1">
      <c r="A68" s="125"/>
    </row>
    <row r="69" spans="1:1">
      <c r="A69" s="125"/>
    </row>
    <row r="70" spans="1:1">
      <c r="A70" s="125"/>
    </row>
    <row r="71" spans="1:1">
      <c r="A71" s="125"/>
    </row>
    <row r="72" spans="1:1">
      <c r="A72" s="125"/>
    </row>
    <row r="73" spans="1:1">
      <c r="A73" s="125"/>
    </row>
    <row r="74" spans="1:1">
      <c r="A74" s="125"/>
    </row>
    <row r="75" spans="1:1">
      <c r="A75" s="125"/>
    </row>
    <row r="76" spans="1:1">
      <c r="A76" s="125"/>
    </row>
    <row r="77" spans="1:1">
      <c r="A77" s="125"/>
    </row>
    <row r="78" spans="1:1">
      <c r="A78" s="125"/>
    </row>
    <row r="79" spans="1:1">
      <c r="A79" s="125"/>
    </row>
    <row r="80" spans="1:1">
      <c r="A80" s="125"/>
    </row>
    <row r="81" spans="1:1">
      <c r="A81" s="125"/>
    </row>
    <row r="82" spans="1:1">
      <c r="A82" s="125"/>
    </row>
    <row r="83" spans="1:1">
      <c r="A83" s="125"/>
    </row>
    <row r="84" spans="1:1">
      <c r="A84" s="125"/>
    </row>
    <row r="85" spans="1:1">
      <c r="A85" s="125"/>
    </row>
    <row r="86" spans="1:1">
      <c r="A86" s="125"/>
    </row>
    <row r="87" spans="1:1">
      <c r="A87" s="125"/>
    </row>
    <row r="88" spans="1:1">
      <c r="A88" s="125"/>
    </row>
    <row r="89" spans="1:1">
      <c r="A89" s="125"/>
    </row>
    <row r="90" spans="1:1">
      <c r="A90" s="125"/>
    </row>
    <row r="91" spans="1:1">
      <c r="A91" s="125"/>
    </row>
    <row r="92" spans="1:1">
      <c r="A92" s="125"/>
    </row>
    <row r="93" spans="1:1">
      <c r="A93" s="125"/>
    </row>
    <row r="94" spans="1:1">
      <c r="A94" s="125"/>
    </row>
    <row r="95" spans="1:1">
      <c r="A95" s="125"/>
    </row>
    <row r="96" spans="1:1">
      <c r="A96" s="125"/>
    </row>
    <row r="97" spans="1:1">
      <c r="A97" s="125"/>
    </row>
    <row r="98" spans="1:1">
      <c r="A98" s="125"/>
    </row>
    <row r="99" spans="1:1">
      <c r="A99" s="125"/>
    </row>
    <row r="100" spans="1:1">
      <c r="A100" s="125"/>
    </row>
    <row r="101" spans="1:1">
      <c r="A101" s="125"/>
    </row>
    <row r="102" spans="1:1">
      <c r="A102" s="125"/>
    </row>
    <row r="103" spans="1:1">
      <c r="A103" s="125"/>
    </row>
    <row r="104" spans="1:1">
      <c r="A104" s="125"/>
    </row>
    <row r="105" spans="1:1">
      <c r="A105" s="125"/>
    </row>
    <row r="106" spans="1:1">
      <c r="A106" s="125"/>
    </row>
    <row r="107" spans="1:1">
      <c r="A107" s="125"/>
    </row>
  </sheetData>
  <mergeCells count="4">
    <mergeCell ref="A1:B1"/>
    <mergeCell ref="A2:B2"/>
    <mergeCell ref="A3:B3"/>
    <mergeCell ref="A17:B17"/>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O27"/>
  <sheetViews>
    <sheetView showZeros="0" view="pageBreakPreview" zoomScaleNormal="100" workbookViewId="0">
      <selection activeCell="D11" sqref="D11"/>
    </sheetView>
  </sheetViews>
  <sheetFormatPr defaultColWidth="12.75" defaultRowHeight="13.5"/>
  <cols>
    <col min="1" max="1" width="23.875" style="260" customWidth="1"/>
    <col min="2" max="2" width="9.25" style="261" customWidth="1"/>
    <col min="3" max="3" width="10.125" style="261" customWidth="1"/>
    <col min="4" max="4" width="9.5" style="261" customWidth="1"/>
    <col min="5" max="5" width="11.25" style="261" customWidth="1"/>
    <col min="6" max="6" width="9.75" style="261" customWidth="1"/>
    <col min="7" max="7" width="30.75" style="93" customWidth="1"/>
    <col min="8" max="8" width="9.5" style="94" customWidth="1"/>
    <col min="9" max="9" width="9.75" style="94" customWidth="1"/>
    <col min="10" max="10" width="8.25" style="94" customWidth="1"/>
    <col min="11" max="11" width="10.375" style="94" customWidth="1"/>
    <col min="12" max="12" width="9.375" style="260" customWidth="1"/>
    <col min="13" max="258" width="9" style="260" customWidth="1"/>
    <col min="259" max="259" width="29.625" style="260" customWidth="1"/>
    <col min="260" max="260" width="12.75" style="260"/>
    <col min="261" max="261" width="29.75" style="260" customWidth="1"/>
    <col min="262" max="262" width="17" style="260" customWidth="1"/>
    <col min="263" max="263" width="37" style="260" customWidth="1"/>
    <col min="264" max="264" width="17.375" style="260" customWidth="1"/>
    <col min="265" max="514" width="9" style="260" customWidth="1"/>
    <col min="515" max="515" width="29.625" style="260" customWidth="1"/>
    <col min="516" max="516" width="12.75" style="260"/>
    <col min="517" max="517" width="29.75" style="260" customWidth="1"/>
    <col min="518" max="518" width="17" style="260" customWidth="1"/>
    <col min="519" max="519" width="37" style="260" customWidth="1"/>
    <col min="520" max="520" width="17.375" style="260" customWidth="1"/>
    <col min="521" max="770" width="9" style="260" customWidth="1"/>
    <col min="771" max="771" width="29.625" style="260" customWidth="1"/>
    <col min="772" max="772" width="12.75" style="260"/>
    <col min="773" max="773" width="29.75" style="260" customWidth="1"/>
    <col min="774" max="774" width="17" style="260" customWidth="1"/>
    <col min="775" max="775" width="37" style="260" customWidth="1"/>
    <col min="776" max="776" width="17.375" style="260" customWidth="1"/>
    <col min="777" max="1026" width="9" style="260" customWidth="1"/>
    <col min="1027" max="1027" width="29.625" style="260" customWidth="1"/>
    <col min="1028" max="1028" width="12.75" style="260"/>
    <col min="1029" max="1029" width="29.75" style="260" customWidth="1"/>
    <col min="1030" max="1030" width="17" style="260" customWidth="1"/>
    <col min="1031" max="1031" width="37" style="260" customWidth="1"/>
    <col min="1032" max="1032" width="17.375" style="260" customWidth="1"/>
    <col min="1033" max="1282" width="9" style="260" customWidth="1"/>
    <col min="1283" max="1283" width="29.625" style="260" customWidth="1"/>
    <col min="1284" max="1284" width="12.75" style="260"/>
    <col min="1285" max="1285" width="29.75" style="260" customWidth="1"/>
    <col min="1286" max="1286" width="17" style="260" customWidth="1"/>
    <col min="1287" max="1287" width="37" style="260" customWidth="1"/>
    <col min="1288" max="1288" width="17.375" style="260" customWidth="1"/>
    <col min="1289" max="1538" width="9" style="260" customWidth="1"/>
    <col min="1539" max="1539" width="29.625" style="260" customWidth="1"/>
    <col min="1540" max="1540" width="12.75" style="260"/>
    <col min="1541" max="1541" width="29.75" style="260" customWidth="1"/>
    <col min="1542" max="1542" width="17" style="260" customWidth="1"/>
    <col min="1543" max="1543" width="37" style="260" customWidth="1"/>
    <col min="1544" max="1544" width="17.375" style="260" customWidth="1"/>
    <col min="1545" max="1794" width="9" style="260" customWidth="1"/>
    <col min="1795" max="1795" width="29.625" style="260" customWidth="1"/>
    <col min="1796" max="1796" width="12.75" style="260"/>
    <col min="1797" max="1797" width="29.75" style="260" customWidth="1"/>
    <col min="1798" max="1798" width="17" style="260" customWidth="1"/>
    <col min="1799" max="1799" width="37" style="260" customWidth="1"/>
    <col min="1800" max="1800" width="17.375" style="260" customWidth="1"/>
    <col min="1801" max="2050" width="9" style="260" customWidth="1"/>
    <col min="2051" max="2051" width="29.625" style="260" customWidth="1"/>
    <col min="2052" max="2052" width="12.75" style="260"/>
    <col min="2053" max="2053" width="29.75" style="260" customWidth="1"/>
    <col min="2054" max="2054" width="17" style="260" customWidth="1"/>
    <col min="2055" max="2055" width="37" style="260" customWidth="1"/>
    <col min="2056" max="2056" width="17.375" style="260" customWidth="1"/>
    <col min="2057" max="2306" width="9" style="260" customWidth="1"/>
    <col min="2307" max="2307" width="29.625" style="260" customWidth="1"/>
    <col min="2308" max="2308" width="12.75" style="260"/>
    <col min="2309" max="2309" width="29.75" style="260" customWidth="1"/>
    <col min="2310" max="2310" width="17" style="260" customWidth="1"/>
    <col min="2311" max="2311" width="37" style="260" customWidth="1"/>
    <col min="2312" max="2312" width="17.375" style="260" customWidth="1"/>
    <col min="2313" max="2562" width="9" style="260" customWidth="1"/>
    <col min="2563" max="2563" width="29.625" style="260" customWidth="1"/>
    <col min="2564" max="2564" width="12.75" style="260"/>
    <col min="2565" max="2565" width="29.75" style="260" customWidth="1"/>
    <col min="2566" max="2566" width="17" style="260" customWidth="1"/>
    <col min="2567" max="2567" width="37" style="260" customWidth="1"/>
    <col min="2568" max="2568" width="17.375" style="260" customWidth="1"/>
    <col min="2569" max="2818" width="9" style="260" customWidth="1"/>
    <col min="2819" max="2819" width="29.625" style="260" customWidth="1"/>
    <col min="2820" max="2820" width="12.75" style="260"/>
    <col min="2821" max="2821" width="29.75" style="260" customWidth="1"/>
    <col min="2822" max="2822" width="17" style="260" customWidth="1"/>
    <col min="2823" max="2823" width="37" style="260" customWidth="1"/>
    <col min="2824" max="2824" width="17.375" style="260" customWidth="1"/>
    <col min="2825" max="3074" width="9" style="260" customWidth="1"/>
    <col min="3075" max="3075" width="29.625" style="260" customWidth="1"/>
    <col min="3076" max="3076" width="12.75" style="260"/>
    <col min="3077" max="3077" width="29.75" style="260" customWidth="1"/>
    <col min="3078" max="3078" width="17" style="260" customWidth="1"/>
    <col min="3079" max="3079" width="37" style="260" customWidth="1"/>
    <col min="3080" max="3080" width="17.375" style="260" customWidth="1"/>
    <col min="3081" max="3330" width="9" style="260" customWidth="1"/>
    <col min="3331" max="3331" width="29.625" style="260" customWidth="1"/>
    <col min="3332" max="3332" width="12.75" style="260"/>
    <col min="3333" max="3333" width="29.75" style="260" customWidth="1"/>
    <col min="3334" max="3334" width="17" style="260" customWidth="1"/>
    <col min="3335" max="3335" width="37" style="260" customWidth="1"/>
    <col min="3336" max="3336" width="17.375" style="260" customWidth="1"/>
    <col min="3337" max="3586" width="9" style="260" customWidth="1"/>
    <col min="3587" max="3587" width="29.625" style="260" customWidth="1"/>
    <col min="3588" max="3588" width="12.75" style="260"/>
    <col min="3589" max="3589" width="29.75" style="260" customWidth="1"/>
    <col min="3590" max="3590" width="17" style="260" customWidth="1"/>
    <col min="3591" max="3591" width="37" style="260" customWidth="1"/>
    <col min="3592" max="3592" width="17.375" style="260" customWidth="1"/>
    <col min="3593" max="3842" width="9" style="260" customWidth="1"/>
    <col min="3843" max="3843" width="29.625" style="260" customWidth="1"/>
    <col min="3844" max="3844" width="12.75" style="260"/>
    <col min="3845" max="3845" width="29.75" style="260" customWidth="1"/>
    <col min="3846" max="3846" width="17" style="260" customWidth="1"/>
    <col min="3847" max="3847" width="37" style="260" customWidth="1"/>
    <col min="3848" max="3848" width="17.375" style="260" customWidth="1"/>
    <col min="3849" max="4098" width="9" style="260" customWidth="1"/>
    <col min="4099" max="4099" width="29.625" style="260" customWidth="1"/>
    <col min="4100" max="4100" width="12.75" style="260"/>
    <col min="4101" max="4101" width="29.75" style="260" customWidth="1"/>
    <col min="4102" max="4102" width="17" style="260" customWidth="1"/>
    <col min="4103" max="4103" width="37" style="260" customWidth="1"/>
    <col min="4104" max="4104" width="17.375" style="260" customWidth="1"/>
    <col min="4105" max="4354" width="9" style="260" customWidth="1"/>
    <col min="4355" max="4355" width="29.625" style="260" customWidth="1"/>
    <col min="4356" max="4356" width="12.75" style="260"/>
    <col min="4357" max="4357" width="29.75" style="260" customWidth="1"/>
    <col min="4358" max="4358" width="17" style="260" customWidth="1"/>
    <col min="4359" max="4359" width="37" style="260" customWidth="1"/>
    <col min="4360" max="4360" width="17.375" style="260" customWidth="1"/>
    <col min="4361" max="4610" width="9" style="260" customWidth="1"/>
    <col min="4611" max="4611" width="29.625" style="260" customWidth="1"/>
    <col min="4612" max="4612" width="12.75" style="260"/>
    <col min="4613" max="4613" width="29.75" style="260" customWidth="1"/>
    <col min="4614" max="4614" width="17" style="260" customWidth="1"/>
    <col min="4615" max="4615" width="37" style="260" customWidth="1"/>
    <col min="4616" max="4616" width="17.375" style="260" customWidth="1"/>
    <col min="4617" max="4866" width="9" style="260" customWidth="1"/>
    <col min="4867" max="4867" width="29.625" style="260" customWidth="1"/>
    <col min="4868" max="4868" width="12.75" style="260"/>
    <col min="4869" max="4869" width="29.75" style="260" customWidth="1"/>
    <col min="4870" max="4870" width="17" style="260" customWidth="1"/>
    <col min="4871" max="4871" width="37" style="260" customWidth="1"/>
    <col min="4872" max="4872" width="17.375" style="260" customWidth="1"/>
    <col min="4873" max="5122" width="9" style="260" customWidth="1"/>
    <col min="5123" max="5123" width="29.625" style="260" customWidth="1"/>
    <col min="5124" max="5124" width="12.75" style="260"/>
    <col min="5125" max="5125" width="29.75" style="260" customWidth="1"/>
    <col min="5126" max="5126" width="17" style="260" customWidth="1"/>
    <col min="5127" max="5127" width="37" style="260" customWidth="1"/>
    <col min="5128" max="5128" width="17.375" style="260" customWidth="1"/>
    <col min="5129" max="5378" width="9" style="260" customWidth="1"/>
    <col min="5379" max="5379" width="29.625" style="260" customWidth="1"/>
    <col min="5380" max="5380" width="12.75" style="260"/>
    <col min="5381" max="5381" width="29.75" style="260" customWidth="1"/>
    <col min="5382" max="5382" width="17" style="260" customWidth="1"/>
    <col min="5383" max="5383" width="37" style="260" customWidth="1"/>
    <col min="5384" max="5384" width="17.375" style="260" customWidth="1"/>
    <col min="5385" max="5634" width="9" style="260" customWidth="1"/>
    <col min="5635" max="5635" width="29.625" style="260" customWidth="1"/>
    <col min="5636" max="5636" width="12.75" style="260"/>
    <col min="5637" max="5637" width="29.75" style="260" customWidth="1"/>
    <col min="5638" max="5638" width="17" style="260" customWidth="1"/>
    <col min="5639" max="5639" width="37" style="260" customWidth="1"/>
    <col min="5640" max="5640" width="17.375" style="260" customWidth="1"/>
    <col min="5641" max="5890" width="9" style="260" customWidth="1"/>
    <col min="5891" max="5891" width="29.625" style="260" customWidth="1"/>
    <col min="5892" max="5892" width="12.75" style="260"/>
    <col min="5893" max="5893" width="29.75" style="260" customWidth="1"/>
    <col min="5894" max="5894" width="17" style="260" customWidth="1"/>
    <col min="5895" max="5895" width="37" style="260" customWidth="1"/>
    <col min="5896" max="5896" width="17.375" style="260" customWidth="1"/>
    <col min="5897" max="6146" width="9" style="260" customWidth="1"/>
    <col min="6147" max="6147" width="29.625" style="260" customWidth="1"/>
    <col min="6148" max="6148" width="12.75" style="260"/>
    <col min="6149" max="6149" width="29.75" style="260" customWidth="1"/>
    <col min="6150" max="6150" width="17" style="260" customWidth="1"/>
    <col min="6151" max="6151" width="37" style="260" customWidth="1"/>
    <col min="6152" max="6152" width="17.375" style="260" customWidth="1"/>
    <col min="6153" max="6402" width="9" style="260" customWidth="1"/>
    <col min="6403" max="6403" width="29.625" style="260" customWidth="1"/>
    <col min="6404" max="6404" width="12.75" style="260"/>
    <col min="6405" max="6405" width="29.75" style="260" customWidth="1"/>
    <col min="6406" max="6406" width="17" style="260" customWidth="1"/>
    <col min="6407" max="6407" width="37" style="260" customWidth="1"/>
    <col min="6408" max="6408" width="17.375" style="260" customWidth="1"/>
    <col min="6409" max="6658" width="9" style="260" customWidth="1"/>
    <col min="6659" max="6659" width="29.625" style="260" customWidth="1"/>
    <col min="6660" max="6660" width="12.75" style="260"/>
    <col min="6661" max="6661" width="29.75" style="260" customWidth="1"/>
    <col min="6662" max="6662" width="17" style="260" customWidth="1"/>
    <col min="6663" max="6663" width="37" style="260" customWidth="1"/>
    <col min="6664" max="6664" width="17.375" style="260" customWidth="1"/>
    <col min="6665" max="6914" width="9" style="260" customWidth="1"/>
    <col min="6915" max="6915" width="29.625" style="260" customWidth="1"/>
    <col min="6916" max="6916" width="12.75" style="260"/>
    <col min="6917" max="6917" width="29.75" style="260" customWidth="1"/>
    <col min="6918" max="6918" width="17" style="260" customWidth="1"/>
    <col min="6919" max="6919" width="37" style="260" customWidth="1"/>
    <col min="6920" max="6920" width="17.375" style="260" customWidth="1"/>
    <col min="6921" max="7170" width="9" style="260" customWidth="1"/>
    <col min="7171" max="7171" width="29.625" style="260" customWidth="1"/>
    <col min="7172" max="7172" width="12.75" style="260"/>
    <col min="7173" max="7173" width="29.75" style="260" customWidth="1"/>
    <col min="7174" max="7174" width="17" style="260" customWidth="1"/>
    <col min="7175" max="7175" width="37" style="260" customWidth="1"/>
    <col min="7176" max="7176" width="17.375" style="260" customWidth="1"/>
    <col min="7177" max="7426" width="9" style="260" customWidth="1"/>
    <col min="7427" max="7427" width="29.625" style="260" customWidth="1"/>
    <col min="7428" max="7428" width="12.75" style="260"/>
    <col min="7429" max="7429" width="29.75" style="260" customWidth="1"/>
    <col min="7430" max="7430" width="17" style="260" customWidth="1"/>
    <col min="7431" max="7431" width="37" style="260" customWidth="1"/>
    <col min="7432" max="7432" width="17.375" style="260" customWidth="1"/>
    <col min="7433" max="7682" width="9" style="260" customWidth="1"/>
    <col min="7683" max="7683" width="29.625" style="260" customWidth="1"/>
    <col min="7684" max="7684" width="12.75" style="260"/>
    <col min="7685" max="7685" width="29.75" style="260" customWidth="1"/>
    <col min="7686" max="7686" width="17" style="260" customWidth="1"/>
    <col min="7687" max="7687" width="37" style="260" customWidth="1"/>
    <col min="7688" max="7688" width="17.375" style="260" customWidth="1"/>
    <col min="7689" max="7938" width="9" style="260" customWidth="1"/>
    <col min="7939" max="7939" width="29.625" style="260" customWidth="1"/>
    <col min="7940" max="7940" width="12.75" style="260"/>
    <col min="7941" max="7941" width="29.75" style="260" customWidth="1"/>
    <col min="7942" max="7942" width="17" style="260" customWidth="1"/>
    <col min="7943" max="7943" width="37" style="260" customWidth="1"/>
    <col min="7944" max="7944" width="17.375" style="260" customWidth="1"/>
    <col min="7945" max="8194" width="9" style="260" customWidth="1"/>
    <col min="8195" max="8195" width="29.625" style="260" customWidth="1"/>
    <col min="8196" max="8196" width="12.75" style="260"/>
    <col min="8197" max="8197" width="29.75" style="260" customWidth="1"/>
    <col min="8198" max="8198" width="17" style="260" customWidth="1"/>
    <col min="8199" max="8199" width="37" style="260" customWidth="1"/>
    <col min="8200" max="8200" width="17.375" style="260" customWidth="1"/>
    <col min="8201" max="8450" width="9" style="260" customWidth="1"/>
    <col min="8451" max="8451" width="29.625" style="260" customWidth="1"/>
    <col min="8452" max="8452" width="12.75" style="260"/>
    <col min="8453" max="8453" width="29.75" style="260" customWidth="1"/>
    <col min="8454" max="8454" width="17" style="260" customWidth="1"/>
    <col min="8455" max="8455" width="37" style="260" customWidth="1"/>
    <col min="8456" max="8456" width="17.375" style="260" customWidth="1"/>
    <col min="8457" max="8706" width="9" style="260" customWidth="1"/>
    <col min="8707" max="8707" width="29.625" style="260" customWidth="1"/>
    <col min="8708" max="8708" width="12.75" style="260"/>
    <col min="8709" max="8709" width="29.75" style="260" customWidth="1"/>
    <col min="8710" max="8710" width="17" style="260" customWidth="1"/>
    <col min="8711" max="8711" width="37" style="260" customWidth="1"/>
    <col min="8712" max="8712" width="17.375" style="260" customWidth="1"/>
    <col min="8713" max="8962" width="9" style="260" customWidth="1"/>
    <col min="8963" max="8963" width="29.625" style="260" customWidth="1"/>
    <col min="8964" max="8964" width="12.75" style="260"/>
    <col min="8965" max="8965" width="29.75" style="260" customWidth="1"/>
    <col min="8966" max="8966" width="17" style="260" customWidth="1"/>
    <col min="8967" max="8967" width="37" style="260" customWidth="1"/>
    <col min="8968" max="8968" width="17.375" style="260" customWidth="1"/>
    <col min="8969" max="9218" width="9" style="260" customWidth="1"/>
    <col min="9219" max="9219" width="29.625" style="260" customWidth="1"/>
    <col min="9220" max="9220" width="12.75" style="260"/>
    <col min="9221" max="9221" width="29.75" style="260" customWidth="1"/>
    <col min="9222" max="9222" width="17" style="260" customWidth="1"/>
    <col min="9223" max="9223" width="37" style="260" customWidth="1"/>
    <col min="9224" max="9224" width="17.375" style="260" customWidth="1"/>
    <col min="9225" max="9474" width="9" style="260" customWidth="1"/>
    <col min="9475" max="9475" width="29.625" style="260" customWidth="1"/>
    <col min="9476" max="9476" width="12.75" style="260"/>
    <col min="9477" max="9477" width="29.75" style="260" customWidth="1"/>
    <col min="9478" max="9478" width="17" style="260" customWidth="1"/>
    <col min="9479" max="9479" width="37" style="260" customWidth="1"/>
    <col min="9480" max="9480" width="17.375" style="260" customWidth="1"/>
    <col min="9481" max="9730" width="9" style="260" customWidth="1"/>
    <col min="9731" max="9731" width="29.625" style="260" customWidth="1"/>
    <col min="9732" max="9732" width="12.75" style="260"/>
    <col min="9733" max="9733" width="29.75" style="260" customWidth="1"/>
    <col min="9734" max="9734" width="17" style="260" customWidth="1"/>
    <col min="9735" max="9735" width="37" style="260" customWidth="1"/>
    <col min="9736" max="9736" width="17.375" style="260" customWidth="1"/>
    <col min="9737" max="9986" width="9" style="260" customWidth="1"/>
    <col min="9987" max="9987" width="29.625" style="260" customWidth="1"/>
    <col min="9988" max="9988" width="12.75" style="260"/>
    <col min="9989" max="9989" width="29.75" style="260" customWidth="1"/>
    <col min="9990" max="9990" width="17" style="260" customWidth="1"/>
    <col min="9991" max="9991" width="37" style="260" customWidth="1"/>
    <col min="9992" max="9992" width="17.375" style="260" customWidth="1"/>
    <col min="9993" max="10242" width="9" style="260" customWidth="1"/>
    <col min="10243" max="10243" width="29.625" style="260" customWidth="1"/>
    <col min="10244" max="10244" width="12.75" style="260"/>
    <col min="10245" max="10245" width="29.75" style="260" customWidth="1"/>
    <col min="10246" max="10246" width="17" style="260" customWidth="1"/>
    <col min="10247" max="10247" width="37" style="260" customWidth="1"/>
    <col min="10248" max="10248" width="17.375" style="260" customWidth="1"/>
    <col min="10249" max="10498" width="9" style="260" customWidth="1"/>
    <col min="10499" max="10499" width="29.625" style="260" customWidth="1"/>
    <col min="10500" max="10500" width="12.75" style="260"/>
    <col min="10501" max="10501" width="29.75" style="260" customWidth="1"/>
    <col min="10502" max="10502" width="17" style="260" customWidth="1"/>
    <col min="10503" max="10503" width="37" style="260" customWidth="1"/>
    <col min="10504" max="10504" width="17.375" style="260" customWidth="1"/>
    <col min="10505" max="10754" width="9" style="260" customWidth="1"/>
    <col min="10755" max="10755" width="29.625" style="260" customWidth="1"/>
    <col min="10756" max="10756" width="12.75" style="260"/>
    <col min="10757" max="10757" width="29.75" style="260" customWidth="1"/>
    <col min="10758" max="10758" width="17" style="260" customWidth="1"/>
    <col min="10759" max="10759" width="37" style="260" customWidth="1"/>
    <col min="10760" max="10760" width="17.375" style="260" customWidth="1"/>
    <col min="10761" max="11010" width="9" style="260" customWidth="1"/>
    <col min="11011" max="11011" width="29.625" style="260" customWidth="1"/>
    <col min="11012" max="11012" width="12.75" style="260"/>
    <col min="11013" max="11013" width="29.75" style="260" customWidth="1"/>
    <col min="11014" max="11014" width="17" style="260" customWidth="1"/>
    <col min="11015" max="11015" width="37" style="260" customWidth="1"/>
    <col min="11016" max="11016" width="17.375" style="260" customWidth="1"/>
    <col min="11017" max="11266" width="9" style="260" customWidth="1"/>
    <col min="11267" max="11267" width="29.625" style="260" customWidth="1"/>
    <col min="11268" max="11268" width="12.75" style="260"/>
    <col min="11269" max="11269" width="29.75" style="260" customWidth="1"/>
    <col min="11270" max="11270" width="17" style="260" customWidth="1"/>
    <col min="11271" max="11271" width="37" style="260" customWidth="1"/>
    <col min="11272" max="11272" width="17.375" style="260" customWidth="1"/>
    <col min="11273" max="11522" width="9" style="260" customWidth="1"/>
    <col min="11523" max="11523" width="29.625" style="260" customWidth="1"/>
    <col min="11524" max="11524" width="12.75" style="260"/>
    <col min="11525" max="11525" width="29.75" style="260" customWidth="1"/>
    <col min="11526" max="11526" width="17" style="260" customWidth="1"/>
    <col min="11527" max="11527" width="37" style="260" customWidth="1"/>
    <col min="11528" max="11528" width="17.375" style="260" customWidth="1"/>
    <col min="11529" max="11778" width="9" style="260" customWidth="1"/>
    <col min="11779" max="11779" width="29.625" style="260" customWidth="1"/>
    <col min="11780" max="11780" width="12.75" style="260"/>
    <col min="11781" max="11781" width="29.75" style="260" customWidth="1"/>
    <col min="11782" max="11782" width="17" style="260" customWidth="1"/>
    <col min="11783" max="11783" width="37" style="260" customWidth="1"/>
    <col min="11784" max="11784" width="17.375" style="260" customWidth="1"/>
    <col min="11785" max="12034" width="9" style="260" customWidth="1"/>
    <col min="12035" max="12035" width="29.625" style="260" customWidth="1"/>
    <col min="12036" max="12036" width="12.75" style="260"/>
    <col min="12037" max="12037" width="29.75" style="260" customWidth="1"/>
    <col min="12038" max="12038" width="17" style="260" customWidth="1"/>
    <col min="12039" max="12039" width="37" style="260" customWidth="1"/>
    <col min="12040" max="12040" width="17.375" style="260" customWidth="1"/>
    <col min="12041" max="12290" width="9" style="260" customWidth="1"/>
    <col min="12291" max="12291" width="29.625" style="260" customWidth="1"/>
    <col min="12292" max="12292" width="12.75" style="260"/>
    <col min="12293" max="12293" width="29.75" style="260" customWidth="1"/>
    <col min="12294" max="12294" width="17" style="260" customWidth="1"/>
    <col min="12295" max="12295" width="37" style="260" customWidth="1"/>
    <col min="12296" max="12296" width="17.375" style="260" customWidth="1"/>
    <col min="12297" max="12546" width="9" style="260" customWidth="1"/>
    <col min="12547" max="12547" width="29.625" style="260" customWidth="1"/>
    <col min="12548" max="12548" width="12.75" style="260"/>
    <col min="12549" max="12549" width="29.75" style="260" customWidth="1"/>
    <col min="12550" max="12550" width="17" style="260" customWidth="1"/>
    <col min="12551" max="12551" width="37" style="260" customWidth="1"/>
    <col min="12552" max="12552" width="17.375" style="260" customWidth="1"/>
    <col min="12553" max="12802" width="9" style="260" customWidth="1"/>
    <col min="12803" max="12803" width="29.625" style="260" customWidth="1"/>
    <col min="12804" max="12804" width="12.75" style="260"/>
    <col min="12805" max="12805" width="29.75" style="260" customWidth="1"/>
    <col min="12806" max="12806" width="17" style="260" customWidth="1"/>
    <col min="12807" max="12807" width="37" style="260" customWidth="1"/>
    <col min="12808" max="12808" width="17.375" style="260" customWidth="1"/>
    <col min="12809" max="13058" width="9" style="260" customWidth="1"/>
    <col min="13059" max="13059" width="29.625" style="260" customWidth="1"/>
    <col min="13060" max="13060" width="12.75" style="260"/>
    <col min="13061" max="13061" width="29.75" style="260" customWidth="1"/>
    <col min="13062" max="13062" width="17" style="260" customWidth="1"/>
    <col min="13063" max="13063" width="37" style="260" customWidth="1"/>
    <col min="13064" max="13064" width="17.375" style="260" customWidth="1"/>
    <col min="13065" max="13314" width="9" style="260" customWidth="1"/>
    <col min="13315" max="13315" width="29.625" style="260" customWidth="1"/>
    <col min="13316" max="13316" width="12.75" style="260"/>
    <col min="13317" max="13317" width="29.75" style="260" customWidth="1"/>
    <col min="13318" max="13318" width="17" style="260" customWidth="1"/>
    <col min="13319" max="13319" width="37" style="260" customWidth="1"/>
    <col min="13320" max="13320" width="17.375" style="260" customWidth="1"/>
    <col min="13321" max="13570" width="9" style="260" customWidth="1"/>
    <col min="13571" max="13571" width="29.625" style="260" customWidth="1"/>
    <col min="13572" max="13572" width="12.75" style="260"/>
    <col min="13573" max="13573" width="29.75" style="260" customWidth="1"/>
    <col min="13574" max="13574" width="17" style="260" customWidth="1"/>
    <col min="13575" max="13575" width="37" style="260" customWidth="1"/>
    <col min="13576" max="13576" width="17.375" style="260" customWidth="1"/>
    <col min="13577" max="13826" width="9" style="260" customWidth="1"/>
    <col min="13827" max="13827" width="29.625" style="260" customWidth="1"/>
    <col min="13828" max="13828" width="12.75" style="260"/>
    <col min="13829" max="13829" width="29.75" style="260" customWidth="1"/>
    <col min="13830" max="13830" width="17" style="260" customWidth="1"/>
    <col min="13831" max="13831" width="37" style="260" customWidth="1"/>
    <col min="13832" max="13832" width="17.375" style="260" customWidth="1"/>
    <col min="13833" max="14082" width="9" style="260" customWidth="1"/>
    <col min="14083" max="14083" width="29.625" style="260" customWidth="1"/>
    <col min="14084" max="14084" width="12.75" style="260"/>
    <col min="14085" max="14085" width="29.75" style="260" customWidth="1"/>
    <col min="14086" max="14086" width="17" style="260" customWidth="1"/>
    <col min="14087" max="14087" width="37" style="260" customWidth="1"/>
    <col min="14088" max="14088" width="17.375" style="260" customWidth="1"/>
    <col min="14089" max="14338" width="9" style="260" customWidth="1"/>
    <col min="14339" max="14339" width="29.625" style="260" customWidth="1"/>
    <col min="14340" max="14340" width="12.75" style="260"/>
    <col min="14341" max="14341" width="29.75" style="260" customWidth="1"/>
    <col min="14342" max="14342" width="17" style="260" customWidth="1"/>
    <col min="14343" max="14343" width="37" style="260" customWidth="1"/>
    <col min="14344" max="14344" width="17.375" style="260" customWidth="1"/>
    <col min="14345" max="14594" width="9" style="260" customWidth="1"/>
    <col min="14595" max="14595" width="29.625" style="260" customWidth="1"/>
    <col min="14596" max="14596" width="12.75" style="260"/>
    <col min="14597" max="14597" width="29.75" style="260" customWidth="1"/>
    <col min="14598" max="14598" width="17" style="260" customWidth="1"/>
    <col min="14599" max="14599" width="37" style="260" customWidth="1"/>
    <col min="14600" max="14600" width="17.375" style="260" customWidth="1"/>
    <col min="14601" max="14850" width="9" style="260" customWidth="1"/>
    <col min="14851" max="14851" width="29.625" style="260" customWidth="1"/>
    <col min="14852" max="14852" width="12.75" style="260"/>
    <col min="14853" max="14853" width="29.75" style="260" customWidth="1"/>
    <col min="14854" max="14854" width="17" style="260" customWidth="1"/>
    <col min="14855" max="14855" width="37" style="260" customWidth="1"/>
    <col min="14856" max="14856" width="17.375" style="260" customWidth="1"/>
    <col min="14857" max="15106" width="9" style="260" customWidth="1"/>
    <col min="15107" max="15107" width="29.625" style="260" customWidth="1"/>
    <col min="15108" max="15108" width="12.75" style="260"/>
    <col min="15109" max="15109" width="29.75" style="260" customWidth="1"/>
    <col min="15110" max="15110" width="17" style="260" customWidth="1"/>
    <col min="15111" max="15111" width="37" style="260" customWidth="1"/>
    <col min="15112" max="15112" width="17.375" style="260" customWidth="1"/>
    <col min="15113" max="15362" width="9" style="260" customWidth="1"/>
    <col min="15363" max="15363" width="29.625" style="260" customWidth="1"/>
    <col min="15364" max="15364" width="12.75" style="260"/>
    <col min="15365" max="15365" width="29.75" style="260" customWidth="1"/>
    <col min="15366" max="15366" width="17" style="260" customWidth="1"/>
    <col min="15367" max="15367" width="37" style="260" customWidth="1"/>
    <col min="15368" max="15368" width="17.375" style="260" customWidth="1"/>
    <col min="15369" max="15618" width="9" style="260" customWidth="1"/>
    <col min="15619" max="15619" width="29.625" style="260" customWidth="1"/>
    <col min="15620" max="15620" width="12.75" style="260"/>
    <col min="15621" max="15621" width="29.75" style="260" customWidth="1"/>
    <col min="15622" max="15622" width="17" style="260" customWidth="1"/>
    <col min="15623" max="15623" width="37" style="260" customWidth="1"/>
    <col min="15624" max="15624" width="17.375" style="260" customWidth="1"/>
    <col min="15625" max="15874" width="9" style="260" customWidth="1"/>
    <col min="15875" max="15875" width="29.625" style="260" customWidth="1"/>
    <col min="15876" max="15876" width="12.75" style="260"/>
    <col min="15877" max="15877" width="29.75" style="260" customWidth="1"/>
    <col min="15878" max="15878" width="17" style="260" customWidth="1"/>
    <col min="15879" max="15879" width="37" style="260" customWidth="1"/>
    <col min="15880" max="15880" width="17.375" style="260" customWidth="1"/>
    <col min="15881" max="16130" width="9" style="260" customWidth="1"/>
    <col min="16131" max="16131" width="29.625" style="260" customWidth="1"/>
    <col min="16132" max="16132" width="12.75" style="260"/>
    <col min="16133" max="16133" width="29.75" style="260" customWidth="1"/>
    <col min="16134" max="16134" width="17" style="260" customWidth="1"/>
    <col min="16135" max="16135" width="37" style="260" customWidth="1"/>
    <col min="16136" max="16136" width="17.375" style="260" customWidth="1"/>
    <col min="16137" max="16382" width="9" style="260" customWidth="1"/>
    <col min="16383" max="16383" width="9" style="260"/>
    <col min="16384" max="16384" width="12.75" style="260"/>
  </cols>
  <sheetData>
    <row r="1" ht="18.75" customHeight="1" spans="1:11">
      <c r="A1" s="46" t="s">
        <v>705</v>
      </c>
      <c r="B1" s="46"/>
      <c r="C1" s="46"/>
      <c r="D1" s="46"/>
      <c r="E1" s="46"/>
      <c r="F1" s="46"/>
      <c r="G1" s="46"/>
      <c r="H1" s="46"/>
      <c r="I1" s="46"/>
      <c r="J1" s="46"/>
      <c r="K1" s="46"/>
    </row>
    <row r="2" ht="27.6" customHeight="1" spans="1:12">
      <c r="A2" s="67" t="s">
        <v>706</v>
      </c>
      <c r="B2" s="67"/>
      <c r="C2" s="67"/>
      <c r="D2" s="67"/>
      <c r="E2" s="67"/>
      <c r="F2" s="67"/>
      <c r="G2" s="67"/>
      <c r="H2" s="67"/>
      <c r="I2" s="67"/>
      <c r="J2" s="67"/>
      <c r="K2" s="67"/>
      <c r="L2" s="67"/>
    </row>
    <row r="3" ht="23.25" customHeight="1" spans="1:12">
      <c r="A3" s="262"/>
      <c r="B3" s="262"/>
      <c r="C3" s="262"/>
      <c r="D3" s="262"/>
      <c r="E3" s="262"/>
      <c r="F3" s="262"/>
      <c r="G3" s="262"/>
      <c r="H3" s="98" t="s">
        <v>42</v>
      </c>
      <c r="I3" s="98"/>
      <c r="J3" s="98"/>
      <c r="K3" s="98"/>
      <c r="L3" s="98"/>
    </row>
    <row r="4" s="259" customFormat="1" ht="42.75" spans="1:12">
      <c r="A4" s="72" t="s">
        <v>43</v>
      </c>
      <c r="B4" s="73" t="s">
        <v>44</v>
      </c>
      <c r="C4" s="73" t="s">
        <v>45</v>
      </c>
      <c r="D4" s="73" t="s">
        <v>46</v>
      </c>
      <c r="E4" s="73" t="s">
        <v>47</v>
      </c>
      <c r="F4" s="254" t="s">
        <v>48</v>
      </c>
      <c r="G4" s="101" t="s">
        <v>707</v>
      </c>
      <c r="H4" s="73" t="s">
        <v>44</v>
      </c>
      <c r="I4" s="73" t="s">
        <v>45</v>
      </c>
      <c r="J4" s="73" t="s">
        <v>46</v>
      </c>
      <c r="K4" s="73" t="s">
        <v>47</v>
      </c>
      <c r="L4" s="254" t="s">
        <v>48</v>
      </c>
    </row>
    <row r="5" s="259" customFormat="1" ht="24" customHeight="1" spans="1:12">
      <c r="A5" s="72" t="s">
        <v>50</v>
      </c>
      <c r="B5" s="102"/>
      <c r="C5" s="102"/>
      <c r="D5" s="102"/>
      <c r="E5" s="263"/>
      <c r="F5" s="263"/>
      <c r="G5" s="101" t="s">
        <v>50</v>
      </c>
      <c r="H5" s="102"/>
      <c r="I5" s="102"/>
      <c r="J5" s="102"/>
      <c r="K5" s="263"/>
      <c r="L5" s="263"/>
    </row>
    <row r="6" s="259" customFormat="1" ht="24" customHeight="1" spans="1:12">
      <c r="A6" s="103" t="s">
        <v>51</v>
      </c>
      <c r="B6" s="102"/>
      <c r="C6" s="102"/>
      <c r="D6" s="102"/>
      <c r="E6" s="264"/>
      <c r="F6" s="264"/>
      <c r="G6" s="104" t="s">
        <v>52</v>
      </c>
      <c r="H6" s="102"/>
      <c r="I6" s="102"/>
      <c r="J6" s="107"/>
      <c r="K6" s="278"/>
      <c r="L6" s="279"/>
    </row>
    <row r="7" s="259" customFormat="1" ht="22.5" customHeight="1" spans="1:15">
      <c r="A7" s="265" t="s">
        <v>708</v>
      </c>
      <c r="B7" s="107"/>
      <c r="C7" s="107"/>
      <c r="D7" s="107"/>
      <c r="E7" s="257"/>
      <c r="F7" s="266"/>
      <c r="G7" s="265" t="s">
        <v>709</v>
      </c>
      <c r="H7" s="107"/>
      <c r="I7" s="107"/>
      <c r="J7" s="107"/>
      <c r="K7" s="257"/>
      <c r="L7" s="265"/>
      <c r="O7" s="280"/>
    </row>
    <row r="8" s="259" customFormat="1" ht="22.5" customHeight="1" spans="1:15">
      <c r="A8" s="265" t="s">
        <v>710</v>
      </c>
      <c r="B8" s="107"/>
      <c r="C8" s="107"/>
      <c r="D8" s="107"/>
      <c r="E8" s="267"/>
      <c r="F8" s="267"/>
      <c r="G8" s="265" t="s">
        <v>711</v>
      </c>
      <c r="H8" s="107"/>
      <c r="I8" s="107"/>
      <c r="J8" s="107"/>
      <c r="K8" s="257"/>
      <c r="L8" s="265"/>
      <c r="O8" s="280"/>
    </row>
    <row r="9" s="259" customFormat="1" ht="22.5" customHeight="1" spans="1:15">
      <c r="A9" s="265" t="s">
        <v>712</v>
      </c>
      <c r="B9" s="257"/>
      <c r="C9" s="257"/>
      <c r="D9" s="257"/>
      <c r="E9" s="257"/>
      <c r="F9" s="268"/>
      <c r="G9" s="265" t="s">
        <v>713</v>
      </c>
      <c r="H9" s="107"/>
      <c r="I9" s="107"/>
      <c r="J9" s="107"/>
      <c r="K9" s="257"/>
      <c r="L9" s="265"/>
      <c r="O9" s="280"/>
    </row>
    <row r="10" s="259" customFormat="1" ht="22.5" customHeight="1" spans="1:15">
      <c r="A10" s="265" t="s">
        <v>714</v>
      </c>
      <c r="B10" s="269"/>
      <c r="C10" s="269"/>
      <c r="D10" s="269"/>
      <c r="E10" s="269"/>
      <c r="F10" s="269"/>
      <c r="G10" s="265" t="s">
        <v>715</v>
      </c>
      <c r="H10" s="107"/>
      <c r="I10" s="107"/>
      <c r="J10" s="107"/>
      <c r="K10" s="257"/>
      <c r="L10" s="265"/>
      <c r="O10" s="280"/>
    </row>
    <row r="11" s="259" customFormat="1" ht="22.5" customHeight="1" spans="1:15">
      <c r="A11" s="265"/>
      <c r="B11" s="270"/>
      <c r="C11" s="270"/>
      <c r="D11" s="270"/>
      <c r="E11" s="270"/>
      <c r="F11" s="270"/>
      <c r="G11" s="265" t="s">
        <v>716</v>
      </c>
      <c r="H11" s="107"/>
      <c r="I11" s="107"/>
      <c r="J11" s="107"/>
      <c r="K11" s="257"/>
      <c r="L11" s="265"/>
      <c r="O11" s="280"/>
    </row>
    <row r="12" s="259" customFormat="1" ht="22.5" customHeight="1" spans="1:15">
      <c r="A12" s="271"/>
      <c r="B12" s="270"/>
      <c r="C12" s="270"/>
      <c r="D12" s="270"/>
      <c r="E12" s="270"/>
      <c r="F12" s="270"/>
      <c r="G12" s="265" t="s">
        <v>717</v>
      </c>
      <c r="H12" s="257"/>
      <c r="I12" s="257"/>
      <c r="J12" s="257"/>
      <c r="K12" s="257"/>
      <c r="L12" s="265"/>
      <c r="O12" s="280"/>
    </row>
    <row r="13" s="259" customFormat="1" ht="22.5" customHeight="1" spans="1:15">
      <c r="A13" s="271"/>
      <c r="B13" s="270"/>
      <c r="C13" s="270"/>
      <c r="D13" s="270"/>
      <c r="E13" s="270"/>
      <c r="F13" s="270"/>
      <c r="G13" s="272" t="s">
        <v>718</v>
      </c>
      <c r="H13" s="78"/>
      <c r="I13" s="78"/>
      <c r="J13" s="257"/>
      <c r="K13" s="257"/>
      <c r="L13" s="265"/>
      <c r="O13" s="280"/>
    </row>
    <row r="14" s="259" customFormat="1" ht="22.5" customHeight="1" spans="1:15">
      <c r="A14" s="273"/>
      <c r="B14" s="270"/>
      <c r="C14" s="270"/>
      <c r="D14" s="270"/>
      <c r="E14" s="270"/>
      <c r="F14" s="270"/>
      <c r="G14" s="265" t="s">
        <v>719</v>
      </c>
      <c r="H14" s="78"/>
      <c r="I14" s="78"/>
      <c r="J14" s="257"/>
      <c r="K14" s="257"/>
      <c r="L14" s="265"/>
      <c r="O14" s="280"/>
    </row>
    <row r="15" s="259" customFormat="1" ht="22.5" customHeight="1" spans="1:15">
      <c r="A15" s="273"/>
      <c r="B15" s="270"/>
      <c r="C15" s="270"/>
      <c r="D15" s="270"/>
      <c r="E15" s="270"/>
      <c r="F15" s="270"/>
      <c r="G15" s="265" t="s">
        <v>720</v>
      </c>
      <c r="H15" s="257"/>
      <c r="I15" s="257"/>
      <c r="J15" s="257"/>
      <c r="K15" s="257"/>
      <c r="L15" s="281"/>
      <c r="O15" s="280"/>
    </row>
    <row r="16" s="259" customFormat="1" ht="22.5" customHeight="1" spans="1:15">
      <c r="A16" s="273"/>
      <c r="B16" s="270"/>
      <c r="C16" s="270"/>
      <c r="D16" s="270"/>
      <c r="E16" s="270"/>
      <c r="F16" s="270"/>
      <c r="G16" s="265" t="s">
        <v>721</v>
      </c>
      <c r="H16" s="257"/>
      <c r="I16" s="257"/>
      <c r="J16" s="257"/>
      <c r="K16" s="257"/>
      <c r="L16" s="281"/>
      <c r="O16" s="280"/>
    </row>
    <row r="17" s="259" customFormat="1" ht="22.5" customHeight="1" spans="1:15">
      <c r="A17" s="273"/>
      <c r="B17" s="270"/>
      <c r="C17" s="270"/>
      <c r="D17" s="270"/>
      <c r="E17" s="270"/>
      <c r="F17" s="270"/>
      <c r="G17" s="265" t="s">
        <v>722</v>
      </c>
      <c r="H17" s="257"/>
      <c r="I17" s="257"/>
      <c r="J17" s="257"/>
      <c r="K17" s="257"/>
      <c r="L17" s="281"/>
      <c r="O17" s="280"/>
    </row>
    <row r="18" s="259" customFormat="1" ht="22.5" customHeight="1" spans="1:15">
      <c r="A18" s="274"/>
      <c r="B18" s="275"/>
      <c r="C18" s="275"/>
      <c r="D18" s="275"/>
      <c r="E18" s="275"/>
      <c r="F18" s="275"/>
      <c r="G18" s="265" t="s">
        <v>723</v>
      </c>
      <c r="H18" s="78"/>
      <c r="I18" s="78"/>
      <c r="J18" s="257"/>
      <c r="K18" s="257"/>
      <c r="L18" s="282"/>
      <c r="O18" s="280"/>
    </row>
    <row r="19" s="259" customFormat="1" ht="22.5" customHeight="1" spans="1:12">
      <c r="A19" s="103" t="s">
        <v>102</v>
      </c>
      <c r="B19" s="102"/>
      <c r="C19" s="102"/>
      <c r="D19" s="102"/>
      <c r="E19" s="263"/>
      <c r="F19" s="263"/>
      <c r="G19" s="103" t="s">
        <v>103</v>
      </c>
      <c r="H19" s="102"/>
      <c r="I19" s="102"/>
      <c r="J19" s="102"/>
      <c r="K19" s="263"/>
      <c r="L19" s="263"/>
    </row>
    <row r="20" s="259" customFormat="1" ht="22.5" customHeight="1" spans="1:12">
      <c r="A20" s="276" t="s">
        <v>104</v>
      </c>
      <c r="B20" s="257"/>
      <c r="C20" s="257"/>
      <c r="D20" s="257"/>
      <c r="E20" s="257"/>
      <c r="F20" s="263"/>
      <c r="G20" s="276" t="s">
        <v>724</v>
      </c>
      <c r="H20" s="107"/>
      <c r="I20" s="107"/>
      <c r="J20" s="107"/>
      <c r="K20" s="257"/>
      <c r="L20" s="281"/>
    </row>
    <row r="21" s="259" customFormat="1" ht="22.5" customHeight="1" spans="1:12">
      <c r="A21" s="276" t="s">
        <v>725</v>
      </c>
      <c r="B21" s="107"/>
      <c r="C21" s="107"/>
      <c r="D21" s="107"/>
      <c r="E21" s="257"/>
      <c r="F21" s="275"/>
      <c r="G21" s="276" t="s">
        <v>107</v>
      </c>
      <c r="H21" s="257"/>
      <c r="I21" s="257"/>
      <c r="J21" s="257"/>
      <c r="K21" s="257"/>
      <c r="L21" s="281"/>
    </row>
    <row r="22" s="259" customFormat="1" ht="20.1" customHeight="1" spans="1:12">
      <c r="A22" s="274"/>
      <c r="B22" s="275"/>
      <c r="C22" s="275"/>
      <c r="D22" s="275"/>
      <c r="E22" s="275"/>
      <c r="F22" s="275"/>
      <c r="G22" s="276" t="s">
        <v>726</v>
      </c>
      <c r="H22" s="257"/>
      <c r="I22" s="257"/>
      <c r="J22" s="257"/>
      <c r="K22" s="257"/>
      <c r="L22" s="281"/>
    </row>
    <row r="23" ht="42.95" customHeight="1" spans="1:12">
      <c r="A23" s="277" t="s">
        <v>727</v>
      </c>
      <c r="B23" s="277"/>
      <c r="C23" s="277"/>
      <c r="D23" s="277"/>
      <c r="E23" s="277"/>
      <c r="F23" s="277"/>
      <c r="G23" s="277"/>
      <c r="H23" s="277"/>
      <c r="I23" s="277"/>
      <c r="J23" s="277"/>
      <c r="K23" s="277"/>
      <c r="L23" s="277"/>
    </row>
    <row r="24" ht="20.1" customHeight="1"/>
    <row r="25" ht="20.1" customHeight="1"/>
    <row r="26" ht="20.1" customHeight="1"/>
    <row r="27" ht="20.1" customHeight="1"/>
  </sheetData>
  <mergeCells count="4">
    <mergeCell ref="A1:G1"/>
    <mergeCell ref="A2:L2"/>
    <mergeCell ref="H3:L3"/>
    <mergeCell ref="A23:L23"/>
  </mergeCells>
  <printOptions horizontalCentered="1"/>
  <pageMargins left="0.236111111111111" right="0.236111111111111" top="0.511805555555556" bottom="0.432638888888889" header="0.314583333333333" footer="0.156944444444444"/>
  <pageSetup paperSize="9" scale="65" orientation="portrait" blackAndWhite="1" errors="blank"/>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L36"/>
  <sheetViews>
    <sheetView showZeros="0" view="pageBreakPreview" zoomScaleNormal="100" workbookViewId="0">
      <selection activeCell="D11" sqref="D11"/>
    </sheetView>
  </sheetViews>
  <sheetFormatPr defaultColWidth="9" defaultRowHeight="14.25"/>
  <cols>
    <col min="1" max="1" width="25.625" style="65" customWidth="1"/>
    <col min="2" max="2" width="6.875" style="66" customWidth="1"/>
    <col min="3" max="3" width="8.125" style="66" customWidth="1"/>
    <col min="4" max="4" width="6.75" style="66" customWidth="1"/>
    <col min="5" max="5" width="10.75" style="66" customWidth="1"/>
    <col min="6" max="6" width="9.75" style="66" customWidth="1"/>
    <col min="7" max="7" width="33.875" style="66" customWidth="1"/>
    <col min="8" max="8" width="6.75" style="66" customWidth="1"/>
    <col min="9" max="9" width="8.25" style="66" customWidth="1"/>
    <col min="10" max="10" width="7.25" style="66" customWidth="1"/>
    <col min="11" max="11" width="11.875" style="66" customWidth="1"/>
    <col min="12" max="12" width="10.125" style="66" customWidth="1"/>
    <col min="13" max="255" width="9" style="66"/>
    <col min="256" max="256" width="36.75" style="66" customWidth="1"/>
    <col min="257" max="257" width="11.625" style="66" customWidth="1"/>
    <col min="258" max="258" width="8.125" style="66" customWidth="1"/>
    <col min="259" max="259" width="36.5" style="66" customWidth="1"/>
    <col min="260" max="260" width="10.75" style="66" customWidth="1"/>
    <col min="261" max="261" width="8.125" style="66" customWidth="1"/>
    <col min="262" max="262" width="9.125" style="66" customWidth="1"/>
    <col min="263" max="266" width="9" style="66" hidden="1" customWidth="1"/>
    <col min="267" max="511" width="9" style="66"/>
    <col min="512" max="512" width="36.75" style="66" customWidth="1"/>
    <col min="513" max="513" width="11.625" style="66" customWidth="1"/>
    <col min="514" max="514" width="8.125" style="66" customWidth="1"/>
    <col min="515" max="515" width="36.5" style="66" customWidth="1"/>
    <col min="516" max="516" width="10.75" style="66" customWidth="1"/>
    <col min="517" max="517" width="8.125" style="66" customWidth="1"/>
    <col min="518" max="518" width="9.125" style="66" customWidth="1"/>
    <col min="519" max="522" width="9" style="66" hidden="1" customWidth="1"/>
    <col min="523" max="767" width="9" style="66"/>
    <col min="768" max="768" width="36.75" style="66" customWidth="1"/>
    <col min="769" max="769" width="11.625" style="66" customWidth="1"/>
    <col min="770" max="770" width="8.125" style="66" customWidth="1"/>
    <col min="771" max="771" width="36.5" style="66" customWidth="1"/>
    <col min="772" max="772" width="10.75" style="66" customWidth="1"/>
    <col min="773" max="773" width="8.125" style="66" customWidth="1"/>
    <col min="774" max="774" width="9.125" style="66" customWidth="1"/>
    <col min="775" max="778" width="9" style="66" hidden="1" customWidth="1"/>
    <col min="779" max="1023" width="9" style="66"/>
    <col min="1024" max="1024" width="36.75" style="66" customWidth="1"/>
    <col min="1025" max="1025" width="11.625" style="66" customWidth="1"/>
    <col min="1026" max="1026" width="8.125" style="66" customWidth="1"/>
    <col min="1027" max="1027" width="36.5" style="66" customWidth="1"/>
    <col min="1028" max="1028" width="10.75" style="66" customWidth="1"/>
    <col min="1029" max="1029" width="8.125" style="66" customWidth="1"/>
    <col min="1030" max="1030" width="9.125" style="66" customWidth="1"/>
    <col min="1031" max="1034" width="9" style="66" hidden="1" customWidth="1"/>
    <col min="1035" max="1279" width="9" style="66"/>
    <col min="1280" max="1280" width="36.75" style="66" customWidth="1"/>
    <col min="1281" max="1281" width="11.625" style="66" customWidth="1"/>
    <col min="1282" max="1282" width="8.125" style="66" customWidth="1"/>
    <col min="1283" max="1283" width="36.5" style="66" customWidth="1"/>
    <col min="1284" max="1284" width="10.75" style="66" customWidth="1"/>
    <col min="1285" max="1285" width="8.125" style="66" customWidth="1"/>
    <col min="1286" max="1286" width="9.125" style="66" customWidth="1"/>
    <col min="1287" max="1290" width="9" style="66" hidden="1" customWidth="1"/>
    <col min="1291" max="1535" width="9" style="66"/>
    <col min="1536" max="1536" width="36.75" style="66" customWidth="1"/>
    <col min="1537" max="1537" width="11.625" style="66" customWidth="1"/>
    <col min="1538" max="1538" width="8.125" style="66" customWidth="1"/>
    <col min="1539" max="1539" width="36.5" style="66" customWidth="1"/>
    <col min="1540" max="1540" width="10.75" style="66" customWidth="1"/>
    <col min="1541" max="1541" width="8.125" style="66" customWidth="1"/>
    <col min="1542" max="1542" width="9.125" style="66" customWidth="1"/>
    <col min="1543" max="1546" width="9" style="66" hidden="1" customWidth="1"/>
    <col min="1547" max="1791" width="9" style="66"/>
    <col min="1792" max="1792" width="36.75" style="66" customWidth="1"/>
    <col min="1793" max="1793" width="11.625" style="66" customWidth="1"/>
    <col min="1794" max="1794" width="8.125" style="66" customWidth="1"/>
    <col min="1795" max="1795" width="36.5" style="66" customWidth="1"/>
    <col min="1796" max="1796" width="10.75" style="66" customWidth="1"/>
    <col min="1797" max="1797" width="8.125" style="66" customWidth="1"/>
    <col min="1798" max="1798" width="9.125" style="66" customWidth="1"/>
    <col min="1799" max="1802" width="9" style="66" hidden="1" customWidth="1"/>
    <col min="1803" max="2047" width="9" style="66"/>
    <col min="2048" max="2048" width="36.75" style="66" customWidth="1"/>
    <col min="2049" max="2049" width="11.625" style="66" customWidth="1"/>
    <col min="2050" max="2050" width="8.125" style="66" customWidth="1"/>
    <col min="2051" max="2051" width="36.5" style="66" customWidth="1"/>
    <col min="2052" max="2052" width="10.75" style="66" customWidth="1"/>
    <col min="2053" max="2053" width="8.125" style="66" customWidth="1"/>
    <col min="2054" max="2054" width="9.125" style="66" customWidth="1"/>
    <col min="2055" max="2058" width="9" style="66" hidden="1" customWidth="1"/>
    <col min="2059" max="2303" width="9" style="66"/>
    <col min="2304" max="2304" width="36.75" style="66" customWidth="1"/>
    <col min="2305" max="2305" width="11.625" style="66" customWidth="1"/>
    <col min="2306" max="2306" width="8.125" style="66" customWidth="1"/>
    <col min="2307" max="2307" width="36.5" style="66" customWidth="1"/>
    <col min="2308" max="2308" width="10.75" style="66" customWidth="1"/>
    <col min="2309" max="2309" width="8.125" style="66" customWidth="1"/>
    <col min="2310" max="2310" width="9.125" style="66" customWidth="1"/>
    <col min="2311" max="2314" width="9" style="66" hidden="1" customWidth="1"/>
    <col min="2315" max="2559" width="9" style="66"/>
    <col min="2560" max="2560" width="36.75" style="66" customWidth="1"/>
    <col min="2561" max="2561" width="11.625" style="66" customWidth="1"/>
    <col min="2562" max="2562" width="8.125" style="66" customWidth="1"/>
    <col min="2563" max="2563" width="36.5" style="66" customWidth="1"/>
    <col min="2564" max="2564" width="10.75" style="66" customWidth="1"/>
    <col min="2565" max="2565" width="8.125" style="66" customWidth="1"/>
    <col min="2566" max="2566" width="9.125" style="66" customWidth="1"/>
    <col min="2567" max="2570" width="9" style="66" hidden="1" customWidth="1"/>
    <col min="2571" max="2815" width="9" style="66"/>
    <col min="2816" max="2816" width="36.75" style="66" customWidth="1"/>
    <col min="2817" max="2817" width="11.625" style="66" customWidth="1"/>
    <col min="2818" max="2818" width="8.125" style="66" customWidth="1"/>
    <col min="2819" max="2819" width="36.5" style="66" customWidth="1"/>
    <col min="2820" max="2820" width="10.75" style="66" customWidth="1"/>
    <col min="2821" max="2821" width="8.125" style="66" customWidth="1"/>
    <col min="2822" max="2822" width="9.125" style="66" customWidth="1"/>
    <col min="2823" max="2826" width="9" style="66" hidden="1" customWidth="1"/>
    <col min="2827" max="3071" width="9" style="66"/>
    <col min="3072" max="3072" width="36.75" style="66" customWidth="1"/>
    <col min="3073" max="3073" width="11.625" style="66" customWidth="1"/>
    <col min="3074" max="3074" width="8.125" style="66" customWidth="1"/>
    <col min="3075" max="3075" width="36.5" style="66" customWidth="1"/>
    <col min="3076" max="3076" width="10.75" style="66" customWidth="1"/>
    <col min="3077" max="3077" width="8.125" style="66" customWidth="1"/>
    <col min="3078" max="3078" width="9.125" style="66" customWidth="1"/>
    <col min="3079" max="3082" width="9" style="66" hidden="1" customWidth="1"/>
    <col min="3083" max="3327" width="9" style="66"/>
    <col min="3328" max="3328" width="36.75" style="66" customWidth="1"/>
    <col min="3329" max="3329" width="11.625" style="66" customWidth="1"/>
    <col min="3330" max="3330" width="8.125" style="66" customWidth="1"/>
    <col min="3331" max="3331" width="36.5" style="66" customWidth="1"/>
    <col min="3332" max="3332" width="10.75" style="66" customWidth="1"/>
    <col min="3333" max="3333" width="8.125" style="66" customWidth="1"/>
    <col min="3334" max="3334" width="9.125" style="66" customWidth="1"/>
    <col min="3335" max="3338" width="9" style="66" hidden="1" customWidth="1"/>
    <col min="3339" max="3583" width="9" style="66"/>
    <col min="3584" max="3584" width="36.75" style="66" customWidth="1"/>
    <col min="3585" max="3585" width="11.625" style="66" customWidth="1"/>
    <col min="3586" max="3586" width="8.125" style="66" customWidth="1"/>
    <col min="3587" max="3587" width="36.5" style="66" customWidth="1"/>
    <col min="3588" max="3588" width="10.75" style="66" customWidth="1"/>
    <col min="3589" max="3589" width="8.125" style="66" customWidth="1"/>
    <col min="3590" max="3590" width="9.125" style="66" customWidth="1"/>
    <col min="3591" max="3594" width="9" style="66" hidden="1" customWidth="1"/>
    <col min="3595" max="3839" width="9" style="66"/>
    <col min="3840" max="3840" width="36.75" style="66" customWidth="1"/>
    <col min="3841" max="3841" width="11.625" style="66" customWidth="1"/>
    <col min="3842" max="3842" width="8.125" style="66" customWidth="1"/>
    <col min="3843" max="3843" width="36.5" style="66" customWidth="1"/>
    <col min="3844" max="3844" width="10.75" style="66" customWidth="1"/>
    <col min="3845" max="3845" width="8.125" style="66" customWidth="1"/>
    <col min="3846" max="3846" width="9.125" style="66" customWidth="1"/>
    <col min="3847" max="3850" width="9" style="66" hidden="1" customWidth="1"/>
    <col min="3851" max="4095" width="9" style="66"/>
    <col min="4096" max="4096" width="36.75" style="66" customWidth="1"/>
    <col min="4097" max="4097" width="11.625" style="66" customWidth="1"/>
    <col min="4098" max="4098" width="8.125" style="66" customWidth="1"/>
    <col min="4099" max="4099" width="36.5" style="66" customWidth="1"/>
    <col min="4100" max="4100" width="10.75" style="66" customWidth="1"/>
    <col min="4101" max="4101" width="8.125" style="66" customWidth="1"/>
    <col min="4102" max="4102" width="9.125" style="66" customWidth="1"/>
    <col min="4103" max="4106" width="9" style="66" hidden="1" customWidth="1"/>
    <col min="4107" max="4351" width="9" style="66"/>
    <col min="4352" max="4352" width="36.75" style="66" customWidth="1"/>
    <col min="4353" max="4353" width="11.625" style="66" customWidth="1"/>
    <col min="4354" max="4354" width="8.125" style="66" customWidth="1"/>
    <col min="4355" max="4355" width="36.5" style="66" customWidth="1"/>
    <col min="4356" max="4356" width="10.75" style="66" customWidth="1"/>
    <col min="4357" max="4357" width="8.125" style="66" customWidth="1"/>
    <col min="4358" max="4358" width="9.125" style="66" customWidth="1"/>
    <col min="4359" max="4362" width="9" style="66" hidden="1" customWidth="1"/>
    <col min="4363" max="4607" width="9" style="66"/>
    <col min="4608" max="4608" width="36.75" style="66" customWidth="1"/>
    <col min="4609" max="4609" width="11.625" style="66" customWidth="1"/>
    <col min="4610" max="4610" width="8.125" style="66" customWidth="1"/>
    <col min="4611" max="4611" width="36.5" style="66" customWidth="1"/>
    <col min="4612" max="4612" width="10.75" style="66" customWidth="1"/>
    <col min="4613" max="4613" width="8.125" style="66" customWidth="1"/>
    <col min="4614" max="4614" width="9.125" style="66" customWidth="1"/>
    <col min="4615" max="4618" width="9" style="66" hidden="1" customWidth="1"/>
    <col min="4619" max="4863" width="9" style="66"/>
    <col min="4864" max="4864" width="36.75" style="66" customWidth="1"/>
    <col min="4865" max="4865" width="11.625" style="66" customWidth="1"/>
    <col min="4866" max="4866" width="8.125" style="66" customWidth="1"/>
    <col min="4867" max="4867" width="36.5" style="66" customWidth="1"/>
    <col min="4868" max="4868" width="10.75" style="66" customWidth="1"/>
    <col min="4869" max="4869" width="8.125" style="66" customWidth="1"/>
    <col min="4870" max="4870" width="9.125" style="66" customWidth="1"/>
    <col min="4871" max="4874" width="9" style="66" hidden="1" customWidth="1"/>
    <col min="4875" max="5119" width="9" style="66"/>
    <col min="5120" max="5120" width="36.75" style="66" customWidth="1"/>
    <col min="5121" max="5121" width="11.625" style="66" customWidth="1"/>
    <col min="5122" max="5122" width="8.125" style="66" customWidth="1"/>
    <col min="5123" max="5123" width="36.5" style="66" customWidth="1"/>
    <col min="5124" max="5124" width="10.75" style="66" customWidth="1"/>
    <col min="5125" max="5125" width="8.125" style="66" customWidth="1"/>
    <col min="5126" max="5126" width="9.125" style="66" customWidth="1"/>
    <col min="5127" max="5130" width="9" style="66" hidden="1" customWidth="1"/>
    <col min="5131" max="5375" width="9" style="66"/>
    <col min="5376" max="5376" width="36.75" style="66" customWidth="1"/>
    <col min="5377" max="5377" width="11.625" style="66" customWidth="1"/>
    <col min="5378" max="5378" width="8.125" style="66" customWidth="1"/>
    <col min="5379" max="5379" width="36.5" style="66" customWidth="1"/>
    <col min="5380" max="5380" width="10.75" style="66" customWidth="1"/>
    <col min="5381" max="5381" width="8.125" style="66" customWidth="1"/>
    <col min="5382" max="5382" width="9.125" style="66" customWidth="1"/>
    <col min="5383" max="5386" width="9" style="66" hidden="1" customWidth="1"/>
    <col min="5387" max="5631" width="9" style="66"/>
    <col min="5632" max="5632" width="36.75" style="66" customWidth="1"/>
    <col min="5633" max="5633" width="11.625" style="66" customWidth="1"/>
    <col min="5634" max="5634" width="8.125" style="66" customWidth="1"/>
    <col min="5635" max="5635" width="36.5" style="66" customWidth="1"/>
    <col min="5636" max="5636" width="10.75" style="66" customWidth="1"/>
    <col min="5637" max="5637" width="8.125" style="66" customWidth="1"/>
    <col min="5638" max="5638" width="9.125" style="66" customWidth="1"/>
    <col min="5639" max="5642" width="9" style="66" hidden="1" customWidth="1"/>
    <col min="5643" max="5887" width="9" style="66"/>
    <col min="5888" max="5888" width="36.75" style="66" customWidth="1"/>
    <col min="5889" max="5889" width="11.625" style="66" customWidth="1"/>
    <col min="5890" max="5890" width="8.125" style="66" customWidth="1"/>
    <col min="5891" max="5891" width="36.5" style="66" customWidth="1"/>
    <col min="5892" max="5892" width="10.75" style="66" customWidth="1"/>
    <col min="5893" max="5893" width="8.125" style="66" customWidth="1"/>
    <col min="5894" max="5894" width="9.125" style="66" customWidth="1"/>
    <col min="5895" max="5898" width="9" style="66" hidden="1" customWidth="1"/>
    <col min="5899" max="6143" width="9" style="66"/>
    <col min="6144" max="6144" width="36.75" style="66" customWidth="1"/>
    <col min="6145" max="6145" width="11.625" style="66" customWidth="1"/>
    <col min="6146" max="6146" width="8.125" style="66" customWidth="1"/>
    <col min="6147" max="6147" width="36.5" style="66" customWidth="1"/>
    <col min="6148" max="6148" width="10.75" style="66" customWidth="1"/>
    <col min="6149" max="6149" width="8.125" style="66" customWidth="1"/>
    <col min="6150" max="6150" width="9.125" style="66" customWidth="1"/>
    <col min="6151" max="6154" width="9" style="66" hidden="1" customWidth="1"/>
    <col min="6155" max="6399" width="9" style="66"/>
    <col min="6400" max="6400" width="36.75" style="66" customWidth="1"/>
    <col min="6401" max="6401" width="11.625" style="66" customWidth="1"/>
    <col min="6402" max="6402" width="8.125" style="66" customWidth="1"/>
    <col min="6403" max="6403" width="36.5" style="66" customWidth="1"/>
    <col min="6404" max="6404" width="10.75" style="66" customWidth="1"/>
    <col min="6405" max="6405" width="8.125" style="66" customWidth="1"/>
    <col min="6406" max="6406" width="9.125" style="66" customWidth="1"/>
    <col min="6407" max="6410" width="9" style="66" hidden="1" customWidth="1"/>
    <col min="6411" max="6655" width="9" style="66"/>
    <col min="6656" max="6656" width="36.75" style="66" customWidth="1"/>
    <col min="6657" max="6657" width="11.625" style="66" customWidth="1"/>
    <col min="6658" max="6658" width="8.125" style="66" customWidth="1"/>
    <col min="6659" max="6659" width="36.5" style="66" customWidth="1"/>
    <col min="6660" max="6660" width="10.75" style="66" customWidth="1"/>
    <col min="6661" max="6661" width="8.125" style="66" customWidth="1"/>
    <col min="6662" max="6662" width="9.125" style="66" customWidth="1"/>
    <col min="6663" max="6666" width="9" style="66" hidden="1" customWidth="1"/>
    <col min="6667" max="6911" width="9" style="66"/>
    <col min="6912" max="6912" width="36.75" style="66" customWidth="1"/>
    <col min="6913" max="6913" width="11.625" style="66" customWidth="1"/>
    <col min="6914" max="6914" width="8.125" style="66" customWidth="1"/>
    <col min="6915" max="6915" width="36.5" style="66" customWidth="1"/>
    <col min="6916" max="6916" width="10.75" style="66" customWidth="1"/>
    <col min="6917" max="6917" width="8.125" style="66" customWidth="1"/>
    <col min="6918" max="6918" width="9.125" style="66" customWidth="1"/>
    <col min="6919" max="6922" width="9" style="66" hidden="1" customWidth="1"/>
    <col min="6923" max="7167" width="9" style="66"/>
    <col min="7168" max="7168" width="36.75" style="66" customWidth="1"/>
    <col min="7169" max="7169" width="11.625" style="66" customWidth="1"/>
    <col min="7170" max="7170" width="8.125" style="66" customWidth="1"/>
    <col min="7171" max="7171" width="36.5" style="66" customWidth="1"/>
    <col min="7172" max="7172" width="10.75" style="66" customWidth="1"/>
    <col min="7173" max="7173" width="8.125" style="66" customWidth="1"/>
    <col min="7174" max="7174" width="9.125" style="66" customWidth="1"/>
    <col min="7175" max="7178" width="9" style="66" hidden="1" customWidth="1"/>
    <col min="7179" max="7423" width="9" style="66"/>
    <col min="7424" max="7424" width="36.75" style="66" customWidth="1"/>
    <col min="7425" max="7425" width="11.625" style="66" customWidth="1"/>
    <col min="7426" max="7426" width="8.125" style="66" customWidth="1"/>
    <col min="7427" max="7427" width="36.5" style="66" customWidth="1"/>
    <col min="7428" max="7428" width="10.75" style="66" customWidth="1"/>
    <col min="7429" max="7429" width="8.125" style="66" customWidth="1"/>
    <col min="7430" max="7430" width="9.125" style="66" customWidth="1"/>
    <col min="7431" max="7434" width="9" style="66" hidden="1" customWidth="1"/>
    <col min="7435" max="7679" width="9" style="66"/>
    <col min="7680" max="7680" width="36.75" style="66" customWidth="1"/>
    <col min="7681" max="7681" width="11.625" style="66" customWidth="1"/>
    <col min="7682" max="7682" width="8.125" style="66" customWidth="1"/>
    <col min="7683" max="7683" width="36.5" style="66" customWidth="1"/>
    <col min="7684" max="7684" width="10.75" style="66" customWidth="1"/>
    <col min="7685" max="7685" width="8.125" style="66" customWidth="1"/>
    <col min="7686" max="7686" width="9.125" style="66" customWidth="1"/>
    <col min="7687" max="7690" width="9" style="66" hidden="1" customWidth="1"/>
    <col min="7691" max="7935" width="9" style="66"/>
    <col min="7936" max="7936" width="36.75" style="66" customWidth="1"/>
    <col min="7937" max="7937" width="11.625" style="66" customWidth="1"/>
    <col min="7938" max="7938" width="8.125" style="66" customWidth="1"/>
    <col min="7939" max="7939" width="36.5" style="66" customWidth="1"/>
    <col min="7940" max="7940" width="10.75" style="66" customWidth="1"/>
    <col min="7941" max="7941" width="8.125" style="66" customWidth="1"/>
    <col min="7942" max="7942" width="9.125" style="66" customWidth="1"/>
    <col min="7943" max="7946" width="9" style="66" hidden="1" customWidth="1"/>
    <col min="7947" max="8191" width="9" style="66"/>
    <col min="8192" max="8192" width="36.75" style="66" customWidth="1"/>
    <col min="8193" max="8193" width="11.625" style="66" customWidth="1"/>
    <col min="8194" max="8194" width="8.125" style="66" customWidth="1"/>
    <col min="8195" max="8195" width="36.5" style="66" customWidth="1"/>
    <col min="8196" max="8196" width="10.75" style="66" customWidth="1"/>
    <col min="8197" max="8197" width="8.125" style="66" customWidth="1"/>
    <col min="8198" max="8198" width="9.125" style="66" customWidth="1"/>
    <col min="8199" max="8202" width="9" style="66" hidden="1" customWidth="1"/>
    <col min="8203" max="8447" width="9" style="66"/>
    <col min="8448" max="8448" width="36.75" style="66" customWidth="1"/>
    <col min="8449" max="8449" width="11.625" style="66" customWidth="1"/>
    <col min="8450" max="8450" width="8.125" style="66" customWidth="1"/>
    <col min="8451" max="8451" width="36.5" style="66" customWidth="1"/>
    <col min="8452" max="8452" width="10.75" style="66" customWidth="1"/>
    <col min="8453" max="8453" width="8.125" style="66" customWidth="1"/>
    <col min="8454" max="8454" width="9.125" style="66" customWidth="1"/>
    <col min="8455" max="8458" width="9" style="66" hidden="1" customWidth="1"/>
    <col min="8459" max="8703" width="9" style="66"/>
    <col min="8704" max="8704" width="36.75" style="66" customWidth="1"/>
    <col min="8705" max="8705" width="11.625" style="66" customWidth="1"/>
    <col min="8706" max="8706" width="8.125" style="66" customWidth="1"/>
    <col min="8707" max="8707" width="36.5" style="66" customWidth="1"/>
    <col min="8708" max="8708" width="10.75" style="66" customWidth="1"/>
    <col min="8709" max="8709" width="8.125" style="66" customWidth="1"/>
    <col min="8710" max="8710" width="9.125" style="66" customWidth="1"/>
    <col min="8711" max="8714" width="9" style="66" hidden="1" customWidth="1"/>
    <col min="8715" max="8959" width="9" style="66"/>
    <col min="8960" max="8960" width="36.75" style="66" customWidth="1"/>
    <col min="8961" max="8961" width="11.625" style="66" customWidth="1"/>
    <col min="8962" max="8962" width="8.125" style="66" customWidth="1"/>
    <col min="8963" max="8963" width="36.5" style="66" customWidth="1"/>
    <col min="8964" max="8964" width="10.75" style="66" customWidth="1"/>
    <col min="8965" max="8965" width="8.125" style="66" customWidth="1"/>
    <col min="8966" max="8966" width="9.125" style="66" customWidth="1"/>
    <col min="8967" max="8970" width="9" style="66" hidden="1" customWidth="1"/>
    <col min="8971" max="9215" width="9" style="66"/>
    <col min="9216" max="9216" width="36.75" style="66" customWidth="1"/>
    <col min="9217" max="9217" width="11.625" style="66" customWidth="1"/>
    <col min="9218" max="9218" width="8.125" style="66" customWidth="1"/>
    <col min="9219" max="9219" width="36.5" style="66" customWidth="1"/>
    <col min="9220" max="9220" width="10.75" style="66" customWidth="1"/>
    <col min="9221" max="9221" width="8.125" style="66" customWidth="1"/>
    <col min="9222" max="9222" width="9.125" style="66" customWidth="1"/>
    <col min="9223" max="9226" width="9" style="66" hidden="1" customWidth="1"/>
    <col min="9227" max="9471" width="9" style="66"/>
    <col min="9472" max="9472" width="36.75" style="66" customWidth="1"/>
    <col min="9473" max="9473" width="11.625" style="66" customWidth="1"/>
    <col min="9474" max="9474" width="8.125" style="66" customWidth="1"/>
    <col min="9475" max="9475" width="36.5" style="66" customWidth="1"/>
    <col min="9476" max="9476" width="10.75" style="66" customWidth="1"/>
    <col min="9477" max="9477" width="8.125" style="66" customWidth="1"/>
    <col min="9478" max="9478" width="9.125" style="66" customWidth="1"/>
    <col min="9479" max="9482" width="9" style="66" hidden="1" customWidth="1"/>
    <col min="9483" max="9727" width="9" style="66"/>
    <col min="9728" max="9728" width="36.75" style="66" customWidth="1"/>
    <col min="9729" max="9729" width="11.625" style="66" customWidth="1"/>
    <col min="9730" max="9730" width="8.125" style="66" customWidth="1"/>
    <col min="9731" max="9731" width="36.5" style="66" customWidth="1"/>
    <col min="9732" max="9732" width="10.75" style="66" customWidth="1"/>
    <col min="9733" max="9733" width="8.125" style="66" customWidth="1"/>
    <col min="9734" max="9734" width="9.125" style="66" customWidth="1"/>
    <col min="9735" max="9738" width="9" style="66" hidden="1" customWidth="1"/>
    <col min="9739" max="9983" width="9" style="66"/>
    <col min="9984" max="9984" width="36.75" style="66" customWidth="1"/>
    <col min="9985" max="9985" width="11.625" style="66" customWidth="1"/>
    <col min="9986" max="9986" width="8.125" style="66" customWidth="1"/>
    <col min="9987" max="9987" width="36.5" style="66" customWidth="1"/>
    <col min="9988" max="9988" width="10.75" style="66" customWidth="1"/>
    <col min="9989" max="9989" width="8.125" style="66" customWidth="1"/>
    <col min="9990" max="9990" width="9.125" style="66" customWidth="1"/>
    <col min="9991" max="9994" width="9" style="66" hidden="1" customWidth="1"/>
    <col min="9995" max="10239" width="9" style="66"/>
    <col min="10240" max="10240" width="36.75" style="66" customWidth="1"/>
    <col min="10241" max="10241" width="11.625" style="66" customWidth="1"/>
    <col min="10242" max="10242" width="8.125" style="66" customWidth="1"/>
    <col min="10243" max="10243" width="36.5" style="66" customWidth="1"/>
    <col min="10244" max="10244" width="10.75" style="66" customWidth="1"/>
    <col min="10245" max="10245" width="8.125" style="66" customWidth="1"/>
    <col min="10246" max="10246" width="9.125" style="66" customWidth="1"/>
    <col min="10247" max="10250" width="9" style="66" hidden="1" customWidth="1"/>
    <col min="10251" max="10495" width="9" style="66"/>
    <col min="10496" max="10496" width="36.75" style="66" customWidth="1"/>
    <col min="10497" max="10497" width="11.625" style="66" customWidth="1"/>
    <col min="10498" max="10498" width="8.125" style="66" customWidth="1"/>
    <col min="10499" max="10499" width="36.5" style="66" customWidth="1"/>
    <col min="10500" max="10500" width="10.75" style="66" customWidth="1"/>
    <col min="10501" max="10501" width="8.125" style="66" customWidth="1"/>
    <col min="10502" max="10502" width="9.125" style="66" customWidth="1"/>
    <col min="10503" max="10506" width="9" style="66" hidden="1" customWidth="1"/>
    <col min="10507" max="10751" width="9" style="66"/>
    <col min="10752" max="10752" width="36.75" style="66" customWidth="1"/>
    <col min="10753" max="10753" width="11.625" style="66" customWidth="1"/>
    <col min="10754" max="10754" width="8.125" style="66" customWidth="1"/>
    <col min="10755" max="10755" width="36.5" style="66" customWidth="1"/>
    <col min="10756" max="10756" width="10.75" style="66" customWidth="1"/>
    <col min="10757" max="10757" width="8.125" style="66" customWidth="1"/>
    <col min="10758" max="10758" width="9.125" style="66" customWidth="1"/>
    <col min="10759" max="10762" width="9" style="66" hidden="1" customWidth="1"/>
    <col min="10763" max="11007" width="9" style="66"/>
    <col min="11008" max="11008" width="36.75" style="66" customWidth="1"/>
    <col min="11009" max="11009" width="11.625" style="66" customWidth="1"/>
    <col min="11010" max="11010" width="8.125" style="66" customWidth="1"/>
    <col min="11011" max="11011" width="36.5" style="66" customWidth="1"/>
    <col min="11012" max="11012" width="10.75" style="66" customWidth="1"/>
    <col min="11013" max="11013" width="8.125" style="66" customWidth="1"/>
    <col min="11014" max="11014" width="9.125" style="66" customWidth="1"/>
    <col min="11015" max="11018" width="9" style="66" hidden="1" customWidth="1"/>
    <col min="11019" max="11263" width="9" style="66"/>
    <col min="11264" max="11264" width="36.75" style="66" customWidth="1"/>
    <col min="11265" max="11265" width="11.625" style="66" customWidth="1"/>
    <col min="11266" max="11266" width="8.125" style="66" customWidth="1"/>
    <col min="11267" max="11267" width="36.5" style="66" customWidth="1"/>
    <col min="11268" max="11268" width="10.75" style="66" customWidth="1"/>
    <col min="11269" max="11269" width="8.125" style="66" customWidth="1"/>
    <col min="11270" max="11270" width="9.125" style="66" customWidth="1"/>
    <col min="11271" max="11274" width="9" style="66" hidden="1" customWidth="1"/>
    <col min="11275" max="11519" width="9" style="66"/>
    <col min="11520" max="11520" width="36.75" style="66" customWidth="1"/>
    <col min="11521" max="11521" width="11.625" style="66" customWidth="1"/>
    <col min="11522" max="11522" width="8.125" style="66" customWidth="1"/>
    <col min="11523" max="11523" width="36.5" style="66" customWidth="1"/>
    <col min="11524" max="11524" width="10.75" style="66" customWidth="1"/>
    <col min="11525" max="11525" width="8.125" style="66" customWidth="1"/>
    <col min="11526" max="11526" width="9.125" style="66" customWidth="1"/>
    <col min="11527" max="11530" width="9" style="66" hidden="1" customWidth="1"/>
    <col min="11531" max="11775" width="9" style="66"/>
    <col min="11776" max="11776" width="36.75" style="66" customWidth="1"/>
    <col min="11777" max="11777" width="11.625" style="66" customWidth="1"/>
    <col min="11778" max="11778" width="8.125" style="66" customWidth="1"/>
    <col min="11779" max="11779" width="36.5" style="66" customWidth="1"/>
    <col min="11780" max="11780" width="10.75" style="66" customWidth="1"/>
    <col min="11781" max="11781" width="8.125" style="66" customWidth="1"/>
    <col min="11782" max="11782" width="9.125" style="66" customWidth="1"/>
    <col min="11783" max="11786" width="9" style="66" hidden="1" customWidth="1"/>
    <col min="11787" max="12031" width="9" style="66"/>
    <col min="12032" max="12032" width="36.75" style="66" customWidth="1"/>
    <col min="12033" max="12033" width="11.625" style="66" customWidth="1"/>
    <col min="12034" max="12034" width="8.125" style="66" customWidth="1"/>
    <col min="12035" max="12035" width="36.5" style="66" customWidth="1"/>
    <col min="12036" max="12036" width="10.75" style="66" customWidth="1"/>
    <col min="12037" max="12037" width="8.125" style="66" customWidth="1"/>
    <col min="12038" max="12038" width="9.125" style="66" customWidth="1"/>
    <col min="12039" max="12042" width="9" style="66" hidden="1" customWidth="1"/>
    <col min="12043" max="12287" width="9" style="66"/>
    <col min="12288" max="12288" width="36.75" style="66" customWidth="1"/>
    <col min="12289" max="12289" width="11.625" style="66" customWidth="1"/>
    <col min="12290" max="12290" width="8.125" style="66" customWidth="1"/>
    <col min="12291" max="12291" width="36.5" style="66" customWidth="1"/>
    <col min="12292" max="12292" width="10.75" style="66" customWidth="1"/>
    <col min="12293" max="12293" width="8.125" style="66" customWidth="1"/>
    <col min="12294" max="12294" width="9.125" style="66" customWidth="1"/>
    <col min="12295" max="12298" width="9" style="66" hidden="1" customWidth="1"/>
    <col min="12299" max="12543" width="9" style="66"/>
    <col min="12544" max="12544" width="36.75" style="66" customWidth="1"/>
    <col min="12545" max="12545" width="11.625" style="66" customWidth="1"/>
    <col min="12546" max="12546" width="8.125" style="66" customWidth="1"/>
    <col min="12547" max="12547" width="36.5" style="66" customWidth="1"/>
    <col min="12548" max="12548" width="10.75" style="66" customWidth="1"/>
    <col min="12549" max="12549" width="8.125" style="66" customWidth="1"/>
    <col min="12550" max="12550" width="9.125" style="66" customWidth="1"/>
    <col min="12551" max="12554" width="9" style="66" hidden="1" customWidth="1"/>
    <col min="12555" max="12799" width="9" style="66"/>
    <col min="12800" max="12800" width="36.75" style="66" customWidth="1"/>
    <col min="12801" max="12801" width="11.625" style="66" customWidth="1"/>
    <col min="12802" max="12802" width="8.125" style="66" customWidth="1"/>
    <col min="12803" max="12803" width="36.5" style="66" customWidth="1"/>
    <col min="12804" max="12804" width="10.75" style="66" customWidth="1"/>
    <col min="12805" max="12805" width="8.125" style="66" customWidth="1"/>
    <col min="12806" max="12806" width="9.125" style="66" customWidth="1"/>
    <col min="12807" max="12810" width="9" style="66" hidden="1" customWidth="1"/>
    <col min="12811" max="13055" width="9" style="66"/>
    <col min="13056" max="13056" width="36.75" style="66" customWidth="1"/>
    <col min="13057" max="13057" width="11.625" style="66" customWidth="1"/>
    <col min="13058" max="13058" width="8.125" style="66" customWidth="1"/>
    <col min="13059" max="13059" width="36.5" style="66" customWidth="1"/>
    <col min="13060" max="13060" width="10.75" style="66" customWidth="1"/>
    <col min="13061" max="13061" width="8.125" style="66" customWidth="1"/>
    <col min="13062" max="13062" width="9.125" style="66" customWidth="1"/>
    <col min="13063" max="13066" width="9" style="66" hidden="1" customWidth="1"/>
    <col min="13067" max="13311" width="9" style="66"/>
    <col min="13312" max="13312" width="36.75" style="66" customWidth="1"/>
    <col min="13313" max="13313" width="11.625" style="66" customWidth="1"/>
    <col min="13314" max="13314" width="8.125" style="66" customWidth="1"/>
    <col min="13315" max="13315" width="36.5" style="66" customWidth="1"/>
    <col min="13316" max="13316" width="10.75" style="66" customWidth="1"/>
    <col min="13317" max="13317" width="8.125" style="66" customWidth="1"/>
    <col min="13318" max="13318" width="9.125" style="66" customWidth="1"/>
    <col min="13319" max="13322" width="9" style="66" hidden="1" customWidth="1"/>
    <col min="13323" max="13567" width="9" style="66"/>
    <col min="13568" max="13568" width="36.75" style="66" customWidth="1"/>
    <col min="13569" max="13569" width="11.625" style="66" customWidth="1"/>
    <col min="13570" max="13570" width="8.125" style="66" customWidth="1"/>
    <col min="13571" max="13571" width="36.5" style="66" customWidth="1"/>
    <col min="13572" max="13572" width="10.75" style="66" customWidth="1"/>
    <col min="13573" max="13573" width="8.125" style="66" customWidth="1"/>
    <col min="13574" max="13574" width="9.125" style="66" customWidth="1"/>
    <col min="13575" max="13578" width="9" style="66" hidden="1" customWidth="1"/>
    <col min="13579" max="13823" width="9" style="66"/>
    <col min="13824" max="13824" width="36.75" style="66" customWidth="1"/>
    <col min="13825" max="13825" width="11.625" style="66" customWidth="1"/>
    <col min="13826" max="13826" width="8.125" style="66" customWidth="1"/>
    <col min="13827" max="13827" width="36.5" style="66" customWidth="1"/>
    <col min="13828" max="13828" width="10.75" style="66" customWidth="1"/>
    <col min="13829" max="13829" width="8.125" style="66" customWidth="1"/>
    <col min="13830" max="13830" width="9.125" style="66" customWidth="1"/>
    <col min="13831" max="13834" width="9" style="66" hidden="1" customWidth="1"/>
    <col min="13835" max="14079" width="9" style="66"/>
    <col min="14080" max="14080" width="36.75" style="66" customWidth="1"/>
    <col min="14081" max="14081" width="11.625" style="66" customWidth="1"/>
    <col min="14082" max="14082" width="8.125" style="66" customWidth="1"/>
    <col min="14083" max="14083" width="36.5" style="66" customWidth="1"/>
    <col min="14084" max="14084" width="10.75" style="66" customWidth="1"/>
    <col min="14085" max="14085" width="8.125" style="66" customWidth="1"/>
    <col min="14086" max="14086" width="9.125" style="66" customWidth="1"/>
    <col min="14087" max="14090" width="9" style="66" hidden="1" customWidth="1"/>
    <col min="14091" max="14335" width="9" style="66"/>
    <col min="14336" max="14336" width="36.75" style="66" customWidth="1"/>
    <col min="14337" max="14337" width="11.625" style="66" customWidth="1"/>
    <col min="14338" max="14338" width="8.125" style="66" customWidth="1"/>
    <col min="14339" max="14339" width="36.5" style="66" customWidth="1"/>
    <col min="14340" max="14340" width="10.75" style="66" customWidth="1"/>
    <col min="14341" max="14341" width="8.125" style="66" customWidth="1"/>
    <col min="14342" max="14342" width="9.125" style="66" customWidth="1"/>
    <col min="14343" max="14346" width="9" style="66" hidden="1" customWidth="1"/>
    <col min="14347" max="14591" width="9" style="66"/>
    <col min="14592" max="14592" width="36.75" style="66" customWidth="1"/>
    <col min="14593" max="14593" width="11.625" style="66" customWidth="1"/>
    <col min="14594" max="14594" width="8.125" style="66" customWidth="1"/>
    <col min="14595" max="14595" width="36.5" style="66" customWidth="1"/>
    <col min="14596" max="14596" width="10.75" style="66" customWidth="1"/>
    <col min="14597" max="14597" width="8.125" style="66" customWidth="1"/>
    <col min="14598" max="14598" width="9.125" style="66" customWidth="1"/>
    <col min="14599" max="14602" width="9" style="66" hidden="1" customWidth="1"/>
    <col min="14603" max="14847" width="9" style="66"/>
    <col min="14848" max="14848" width="36.75" style="66" customWidth="1"/>
    <col min="14849" max="14849" width="11.625" style="66" customWidth="1"/>
    <col min="14850" max="14850" width="8.125" style="66" customWidth="1"/>
    <col min="14851" max="14851" width="36.5" style="66" customWidth="1"/>
    <col min="14852" max="14852" width="10.75" style="66" customWidth="1"/>
    <col min="14853" max="14853" width="8.125" style="66" customWidth="1"/>
    <col min="14854" max="14854" width="9.125" style="66" customWidth="1"/>
    <col min="14855" max="14858" width="9" style="66" hidden="1" customWidth="1"/>
    <col min="14859" max="15103" width="9" style="66"/>
    <col min="15104" max="15104" width="36.75" style="66" customWidth="1"/>
    <col min="15105" max="15105" width="11.625" style="66" customWidth="1"/>
    <col min="15106" max="15106" width="8.125" style="66" customWidth="1"/>
    <col min="15107" max="15107" width="36.5" style="66" customWidth="1"/>
    <col min="15108" max="15108" width="10.75" style="66" customWidth="1"/>
    <col min="15109" max="15109" width="8.125" style="66" customWidth="1"/>
    <col min="15110" max="15110" width="9.125" style="66" customWidth="1"/>
    <col min="15111" max="15114" width="9" style="66" hidden="1" customWidth="1"/>
    <col min="15115" max="15359" width="9" style="66"/>
    <col min="15360" max="15360" width="36.75" style="66" customWidth="1"/>
    <col min="15361" max="15361" width="11.625" style="66" customWidth="1"/>
    <col min="15362" max="15362" width="8.125" style="66" customWidth="1"/>
    <col min="15363" max="15363" width="36.5" style="66" customWidth="1"/>
    <col min="15364" max="15364" width="10.75" style="66" customWidth="1"/>
    <col min="15365" max="15365" width="8.125" style="66" customWidth="1"/>
    <col min="15366" max="15366" width="9.125" style="66" customWidth="1"/>
    <col min="15367" max="15370" width="9" style="66" hidden="1" customWidth="1"/>
    <col min="15371" max="15615" width="9" style="66"/>
    <col min="15616" max="15616" width="36.75" style="66" customWidth="1"/>
    <col min="15617" max="15617" width="11.625" style="66" customWidth="1"/>
    <col min="15618" max="15618" width="8.125" style="66" customWidth="1"/>
    <col min="15619" max="15619" width="36.5" style="66" customWidth="1"/>
    <col min="15620" max="15620" width="10.75" style="66" customWidth="1"/>
    <col min="15621" max="15621" width="8.125" style="66" customWidth="1"/>
    <col min="15622" max="15622" width="9.125" style="66" customWidth="1"/>
    <col min="15623" max="15626" width="9" style="66" hidden="1" customWidth="1"/>
    <col min="15627" max="15871" width="9" style="66"/>
    <col min="15872" max="15872" width="36.75" style="66" customWidth="1"/>
    <col min="15873" max="15873" width="11.625" style="66" customWidth="1"/>
    <col min="15874" max="15874" width="8.125" style="66" customWidth="1"/>
    <col min="15875" max="15875" width="36.5" style="66" customWidth="1"/>
    <col min="15876" max="15876" width="10.75" style="66" customWidth="1"/>
    <col min="15877" max="15877" width="8.125" style="66" customWidth="1"/>
    <col min="15878" max="15878" width="9.125" style="66" customWidth="1"/>
    <col min="15879" max="15882" width="9" style="66" hidden="1" customWidth="1"/>
    <col min="15883" max="16127" width="9" style="66"/>
    <col min="16128" max="16128" width="36.75" style="66" customWidth="1"/>
    <col min="16129" max="16129" width="11.625" style="66" customWidth="1"/>
    <col min="16130" max="16130" width="8.125" style="66" customWidth="1"/>
    <col min="16131" max="16131" width="36.5" style="66" customWidth="1"/>
    <col min="16132" max="16132" width="10.75" style="66" customWidth="1"/>
    <col min="16133" max="16133" width="8.125" style="66" customWidth="1"/>
    <col min="16134" max="16134" width="9.125" style="66" customWidth="1"/>
    <col min="16135" max="16138" width="9" style="66" hidden="1" customWidth="1"/>
    <col min="16139" max="16384" width="9" style="66"/>
  </cols>
  <sheetData>
    <row r="1" ht="18.75" spans="1:12">
      <c r="A1" s="46" t="s">
        <v>728</v>
      </c>
      <c r="B1" s="46"/>
      <c r="C1" s="46"/>
      <c r="D1" s="46"/>
      <c r="E1" s="46"/>
      <c r="F1" s="46"/>
      <c r="G1" s="46"/>
      <c r="H1" s="46"/>
      <c r="I1" s="46"/>
      <c r="J1" s="46"/>
      <c r="K1" s="46"/>
      <c r="L1" s="46"/>
    </row>
    <row r="2" ht="24.75" customHeight="1" spans="1:12">
      <c r="A2" s="67" t="s">
        <v>729</v>
      </c>
      <c r="B2" s="67"/>
      <c r="C2" s="67"/>
      <c r="D2" s="67"/>
      <c r="E2" s="67"/>
      <c r="F2" s="67"/>
      <c r="G2" s="67"/>
      <c r="H2" s="67"/>
      <c r="I2" s="67"/>
      <c r="J2" s="67"/>
      <c r="K2" s="67"/>
      <c r="L2" s="67"/>
    </row>
    <row r="3" ht="18.75" spans="1:12">
      <c r="A3" s="68"/>
      <c r="B3" s="69"/>
      <c r="C3" s="69"/>
      <c r="D3" s="69"/>
      <c r="E3" s="69"/>
      <c r="F3" s="69"/>
      <c r="G3" s="70"/>
      <c r="I3" s="69"/>
      <c r="J3" s="69"/>
      <c r="K3" s="69"/>
      <c r="L3" s="71" t="s">
        <v>42</v>
      </c>
    </row>
    <row r="4" ht="42.75" spans="1:12">
      <c r="A4" s="72" t="s">
        <v>43</v>
      </c>
      <c r="B4" s="73" t="s">
        <v>44</v>
      </c>
      <c r="C4" s="73" t="s">
        <v>45</v>
      </c>
      <c r="D4" s="73" t="s">
        <v>46</v>
      </c>
      <c r="E4" s="73" t="s">
        <v>47</v>
      </c>
      <c r="F4" s="254" t="s">
        <v>48</v>
      </c>
      <c r="G4" s="72" t="s">
        <v>707</v>
      </c>
      <c r="H4" s="73" t="s">
        <v>44</v>
      </c>
      <c r="I4" s="73" t="s">
        <v>45</v>
      </c>
      <c r="J4" s="73" t="s">
        <v>46</v>
      </c>
      <c r="K4" s="73" t="s">
        <v>47</v>
      </c>
      <c r="L4" s="254" t="s">
        <v>48</v>
      </c>
    </row>
    <row r="5" ht="37.5" customHeight="1" spans="1:12">
      <c r="A5" s="74" t="s">
        <v>50</v>
      </c>
      <c r="B5" s="75"/>
      <c r="C5" s="255"/>
      <c r="D5" s="255"/>
      <c r="E5" s="255"/>
      <c r="F5" s="256"/>
      <c r="G5" s="74" t="s">
        <v>50</v>
      </c>
      <c r="H5" s="75"/>
      <c r="I5" s="255"/>
      <c r="J5" s="255"/>
      <c r="K5" s="255"/>
      <c r="L5" s="256"/>
    </row>
    <row r="6" ht="30.75" customHeight="1" spans="1:12">
      <c r="A6" s="76" t="s">
        <v>730</v>
      </c>
      <c r="B6" s="75"/>
      <c r="C6" s="255"/>
      <c r="D6" s="255"/>
      <c r="E6" s="255"/>
      <c r="F6" s="256"/>
      <c r="G6" s="76" t="s">
        <v>731</v>
      </c>
      <c r="H6" s="75"/>
      <c r="I6" s="255"/>
      <c r="J6" s="255"/>
      <c r="K6" s="255"/>
      <c r="L6" s="256"/>
    </row>
    <row r="7" ht="36.75" customHeight="1" spans="1:12">
      <c r="A7" s="77" t="s">
        <v>732</v>
      </c>
      <c r="B7" s="78"/>
      <c r="C7" s="257"/>
      <c r="D7" s="257"/>
      <c r="E7" s="257"/>
      <c r="F7" s="258"/>
      <c r="G7" s="77" t="s">
        <v>733</v>
      </c>
      <c r="H7" s="78">
        <f>SUM(H8:H10)</f>
        <v>0</v>
      </c>
      <c r="I7" s="257"/>
      <c r="J7" s="257"/>
      <c r="K7" s="257"/>
      <c r="L7" s="258"/>
    </row>
    <row r="8" ht="36.75" customHeight="1" spans="1:12">
      <c r="A8" s="80" t="s">
        <v>734</v>
      </c>
      <c r="B8" s="78"/>
      <c r="C8" s="257"/>
      <c r="D8" s="257"/>
      <c r="E8" s="257"/>
      <c r="F8" s="258"/>
      <c r="G8" s="80" t="s">
        <v>734</v>
      </c>
      <c r="H8" s="78"/>
      <c r="I8" s="257"/>
      <c r="J8" s="257"/>
      <c r="K8" s="257"/>
      <c r="L8" s="258"/>
    </row>
    <row r="9" ht="36.75" customHeight="1" spans="1:12">
      <c r="A9" s="80" t="s">
        <v>735</v>
      </c>
      <c r="B9" s="78"/>
      <c r="C9" s="257"/>
      <c r="D9" s="257"/>
      <c r="E9" s="257"/>
      <c r="F9" s="258"/>
      <c r="G9" s="80" t="s">
        <v>735</v>
      </c>
      <c r="H9" s="78"/>
      <c r="I9" s="257"/>
      <c r="J9" s="257"/>
      <c r="K9" s="257"/>
      <c r="L9" s="258"/>
    </row>
    <row r="10" ht="36.75" customHeight="1" spans="1:12">
      <c r="A10" s="80" t="s">
        <v>736</v>
      </c>
      <c r="B10" s="78"/>
      <c r="C10" s="257"/>
      <c r="D10" s="257"/>
      <c r="E10" s="257"/>
      <c r="F10" s="258"/>
      <c r="G10" s="80" t="s">
        <v>736</v>
      </c>
      <c r="H10" s="78"/>
      <c r="I10" s="257"/>
      <c r="J10" s="257"/>
      <c r="K10" s="257"/>
      <c r="L10" s="258"/>
    </row>
    <row r="11" ht="36.75" customHeight="1" spans="1:12">
      <c r="A11" s="77" t="s">
        <v>737</v>
      </c>
      <c r="B11" s="78">
        <f>B12+B13</f>
        <v>0</v>
      </c>
      <c r="C11" s="257"/>
      <c r="D11" s="257"/>
      <c r="E11" s="257"/>
      <c r="F11" s="258"/>
      <c r="G11" s="77" t="s">
        <v>738</v>
      </c>
      <c r="H11" s="78">
        <f>H12+H13</f>
        <v>0</v>
      </c>
      <c r="I11" s="257"/>
      <c r="J11" s="257"/>
      <c r="K11" s="257"/>
      <c r="L11" s="258"/>
    </row>
    <row r="12" ht="36.75" customHeight="1" spans="1:12">
      <c r="A12" s="81" t="s">
        <v>739</v>
      </c>
      <c r="B12" s="78"/>
      <c r="C12" s="257"/>
      <c r="D12" s="257"/>
      <c r="E12" s="257"/>
      <c r="F12" s="258"/>
      <c r="G12" s="80" t="s">
        <v>740</v>
      </c>
      <c r="H12" s="78"/>
      <c r="I12" s="257"/>
      <c r="J12" s="257"/>
      <c r="K12" s="257"/>
      <c r="L12" s="258"/>
    </row>
    <row r="13" ht="36.75" customHeight="1" spans="1:12">
      <c r="A13" s="80" t="s">
        <v>741</v>
      </c>
      <c r="B13" s="78"/>
      <c r="C13" s="257"/>
      <c r="D13" s="257"/>
      <c r="E13" s="257"/>
      <c r="F13" s="258"/>
      <c r="G13" s="80" t="s">
        <v>741</v>
      </c>
      <c r="H13" s="78"/>
      <c r="I13" s="257"/>
      <c r="J13" s="257"/>
      <c r="K13" s="257"/>
      <c r="L13" s="258"/>
    </row>
    <row r="14" ht="36.75" customHeight="1" spans="1:12">
      <c r="A14" s="77" t="s">
        <v>742</v>
      </c>
      <c r="B14" s="78"/>
      <c r="C14" s="257"/>
      <c r="D14" s="257"/>
      <c r="E14" s="257"/>
      <c r="F14" s="258"/>
      <c r="G14" s="77" t="s">
        <v>743</v>
      </c>
      <c r="H14" s="78"/>
      <c r="I14" s="257"/>
      <c r="J14" s="257"/>
      <c r="K14" s="257"/>
      <c r="L14" s="258"/>
    </row>
    <row r="15" ht="36.75" customHeight="1" spans="1:12">
      <c r="A15" s="77" t="s">
        <v>744</v>
      </c>
      <c r="B15" s="78"/>
      <c r="C15" s="257"/>
      <c r="D15" s="257"/>
      <c r="E15" s="257"/>
      <c r="F15" s="258"/>
      <c r="G15" s="77" t="s">
        <v>745</v>
      </c>
      <c r="H15" s="78"/>
      <c r="I15" s="257"/>
      <c r="J15" s="257"/>
      <c r="K15" s="257"/>
      <c r="L15" s="258"/>
    </row>
    <row r="16" ht="36.75" customHeight="1" spans="1:12">
      <c r="A16" s="82"/>
      <c r="B16" s="83"/>
      <c r="C16" s="83"/>
      <c r="D16" s="83"/>
      <c r="E16" s="83"/>
      <c r="F16" s="83"/>
      <c r="G16" s="84" t="s">
        <v>746</v>
      </c>
      <c r="H16" s="83"/>
      <c r="I16" s="83"/>
      <c r="J16" s="83"/>
      <c r="K16" s="83"/>
      <c r="L16" s="83"/>
    </row>
    <row r="17" ht="30.95" customHeight="1" spans="1:11">
      <c r="A17" s="85" t="s">
        <v>747</v>
      </c>
      <c r="B17" s="85"/>
      <c r="C17" s="85"/>
      <c r="D17" s="85"/>
      <c r="E17" s="85"/>
      <c r="F17" s="85"/>
      <c r="G17" s="85"/>
      <c r="H17" s="85"/>
      <c r="I17" s="85"/>
      <c r="J17" s="85"/>
      <c r="K17" s="85"/>
    </row>
    <row r="18" ht="13.5" spans="1:11">
      <c r="A18" s="86" t="s">
        <v>748</v>
      </c>
      <c r="B18" s="86"/>
      <c r="C18" s="86"/>
      <c r="D18" s="86"/>
      <c r="E18" s="86"/>
      <c r="F18" s="86"/>
      <c r="G18" s="86"/>
      <c r="H18" s="86"/>
      <c r="I18" s="86"/>
      <c r="J18" s="86"/>
      <c r="K18" s="86"/>
    </row>
    <row r="19" spans="1:11">
      <c r="A19" s="66"/>
      <c r="B19" s="87"/>
      <c r="C19" s="87"/>
      <c r="D19" s="87"/>
      <c r="E19" s="87"/>
      <c r="H19" s="87"/>
      <c r="I19" s="87"/>
      <c r="J19" s="87"/>
      <c r="K19" s="87"/>
    </row>
    <row r="20" spans="1:1">
      <c r="A20" s="66"/>
    </row>
    <row r="21" spans="1:1">
      <c r="A21" s="66"/>
    </row>
    <row r="22" spans="1:1">
      <c r="A22" s="66"/>
    </row>
    <row r="23" spans="1:1">
      <c r="A23" s="66"/>
    </row>
    <row r="24" spans="1:1">
      <c r="A24" s="66"/>
    </row>
    <row r="25" spans="1:1">
      <c r="A25" s="66"/>
    </row>
    <row r="26" spans="1:1">
      <c r="A26" s="66"/>
    </row>
    <row r="27" spans="1:1">
      <c r="A27" s="66"/>
    </row>
    <row r="28" spans="1:1">
      <c r="A28" s="66"/>
    </row>
    <row r="29" spans="1:1">
      <c r="A29" s="66"/>
    </row>
    <row r="30" spans="1:1">
      <c r="A30" s="66"/>
    </row>
    <row r="31" spans="1:1">
      <c r="A31" s="66"/>
    </row>
    <row r="32" spans="1:1">
      <c r="A32" s="66"/>
    </row>
    <row r="33" spans="1:1">
      <c r="A33" s="66"/>
    </row>
    <row r="34" spans="1:1">
      <c r="A34" s="66"/>
    </row>
    <row r="35" spans="1:1">
      <c r="A35" s="66"/>
    </row>
    <row r="36" spans="1:1">
      <c r="A36" s="66"/>
    </row>
  </sheetData>
  <mergeCells count="5">
    <mergeCell ref="A1:L1"/>
    <mergeCell ref="A2:L2"/>
    <mergeCell ref="A3:B3"/>
    <mergeCell ref="A17:K17"/>
    <mergeCell ref="A18:K18"/>
  </mergeCells>
  <printOptions horizontalCentered="1"/>
  <pageMargins left="0.236111111111111" right="0.236111111111111" top="0.511805555555556" bottom="0.432638888888889" header="0.314583333333333" footer="0.156944444444444"/>
  <pageSetup paperSize="9" scale="68" orientation="portrait" blackAndWhite="1" errors="blank"/>
  <headerFooter alignWithMargins="0">
    <oddFooter>&amp;C第 &amp;P 页，共 &amp;N 页</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S22"/>
  <sheetViews>
    <sheetView workbookViewId="0">
      <selection activeCell="D11" sqref="D11"/>
    </sheetView>
  </sheetViews>
  <sheetFormatPr defaultColWidth="6.75" defaultRowHeight="11.25"/>
  <cols>
    <col min="1" max="1" width="46.25" style="45" customWidth="1"/>
    <col min="2" max="4" width="14" style="45" customWidth="1"/>
    <col min="5" max="45" width="9" style="45" customWidth="1"/>
    <col min="46" max="16384" width="6.75" style="45"/>
  </cols>
  <sheetData>
    <row r="1" ht="19.5" customHeight="1" spans="1:6">
      <c r="A1" s="246" t="s">
        <v>749</v>
      </c>
      <c r="B1" s="246"/>
      <c r="C1" s="246"/>
      <c r="D1" s="246"/>
      <c r="E1" s="246"/>
      <c r="F1" s="246"/>
    </row>
    <row r="2" ht="31.5" customHeight="1" spans="1:45">
      <c r="A2" s="247" t="s">
        <v>750</v>
      </c>
      <c r="B2" s="247"/>
      <c r="C2" s="247"/>
      <c r="D2" s="247"/>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row>
    <row r="3" s="44" customFormat="1" ht="19.5" customHeight="1" spans="1:45">
      <c r="A3" s="48"/>
      <c r="B3" s="49"/>
      <c r="C3" s="49"/>
      <c r="D3" s="50" t="s">
        <v>42</v>
      </c>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row>
    <row r="4" s="44" customFormat="1" ht="50.1" customHeight="1" spans="1:45">
      <c r="A4" s="59" t="s">
        <v>582</v>
      </c>
      <c r="B4" s="59" t="s">
        <v>751</v>
      </c>
      <c r="C4" s="248" t="s">
        <v>752</v>
      </c>
      <c r="D4" s="249" t="s">
        <v>753</v>
      </c>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64"/>
    </row>
    <row r="5" s="44" customFormat="1" ht="24.95" customHeight="1" spans="1:4">
      <c r="A5" s="250" t="s">
        <v>754</v>
      </c>
      <c r="B5" s="56"/>
      <c r="C5" s="56"/>
      <c r="D5" s="57"/>
    </row>
    <row r="6" s="44" customFormat="1" ht="24.95" customHeight="1" spans="1:45">
      <c r="A6" s="251" t="s">
        <v>755</v>
      </c>
      <c r="B6" s="59"/>
      <c r="C6" s="56"/>
      <c r="D6" s="57"/>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row>
    <row r="7" s="44" customFormat="1" ht="24.95" customHeight="1" spans="1:45">
      <c r="A7" s="250" t="s">
        <v>756</v>
      </c>
      <c r="B7" s="59"/>
      <c r="C7" s="56"/>
      <c r="D7" s="57"/>
      <c r="E7" s="51"/>
      <c r="F7" s="51"/>
      <c r="G7" s="60"/>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row>
    <row r="8" s="44" customFormat="1" ht="24.95" customHeight="1" spans="1:45">
      <c r="A8" s="251" t="s">
        <v>757</v>
      </c>
      <c r="B8" s="59"/>
      <c r="C8" s="56"/>
      <c r="D8" s="57"/>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row>
    <row r="9" s="44" customFormat="1" ht="24.95" customHeight="1" spans="1:45">
      <c r="A9" s="250" t="s">
        <v>758</v>
      </c>
      <c r="B9" s="59"/>
      <c r="C9" s="56"/>
      <c r="D9" s="57"/>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row>
    <row r="10" s="44" customFormat="1" ht="24.95" customHeight="1" spans="1:4">
      <c r="A10" s="251" t="s">
        <v>759</v>
      </c>
      <c r="B10" s="61"/>
      <c r="C10" s="61"/>
      <c r="D10" s="61"/>
    </row>
    <row r="11" s="44" customFormat="1" ht="24.95" customHeight="1" spans="1:4">
      <c r="A11" s="250" t="s">
        <v>760</v>
      </c>
      <c r="B11" s="61"/>
      <c r="C11" s="61"/>
      <c r="D11" s="61"/>
    </row>
    <row r="12" s="44" customFormat="1" ht="24.95" customHeight="1" spans="1:4">
      <c r="A12" s="251" t="s">
        <v>761</v>
      </c>
      <c r="B12" s="61"/>
      <c r="C12" s="61"/>
      <c r="D12" s="61"/>
    </row>
    <row r="13" s="44" customFormat="1" ht="24.95" customHeight="1" spans="1:4">
      <c r="A13" s="250" t="s">
        <v>762</v>
      </c>
      <c r="B13" s="61"/>
      <c r="C13" s="61"/>
      <c r="D13" s="61"/>
    </row>
    <row r="14" s="44" customFormat="1" ht="24.95" customHeight="1" spans="1:4">
      <c r="A14" s="251" t="s">
        <v>763</v>
      </c>
      <c r="B14" s="61"/>
      <c r="C14" s="61"/>
      <c r="D14" s="61"/>
    </row>
    <row r="15" s="44" customFormat="1" ht="24.95" customHeight="1" spans="1:4">
      <c r="A15" s="250" t="s">
        <v>764</v>
      </c>
      <c r="B15" s="61"/>
      <c r="C15" s="61"/>
      <c r="D15" s="61"/>
    </row>
    <row r="16" s="44" customFormat="1" ht="24.95" customHeight="1" spans="1:4">
      <c r="A16" s="251" t="s">
        <v>765</v>
      </c>
      <c r="B16" s="61"/>
      <c r="C16" s="61"/>
      <c r="D16" s="61"/>
    </row>
    <row r="17" s="44" customFormat="1" ht="24.95" customHeight="1" spans="1:4">
      <c r="A17" s="250" t="s">
        <v>766</v>
      </c>
      <c r="B17" s="61"/>
      <c r="C17" s="61"/>
      <c r="D17" s="61"/>
    </row>
    <row r="18" s="44" customFormat="1" ht="24.95" customHeight="1" spans="1:4">
      <c r="A18" s="251" t="s">
        <v>767</v>
      </c>
      <c r="B18" s="61"/>
      <c r="C18" s="61"/>
      <c r="D18" s="61"/>
    </row>
    <row r="19" s="44" customFormat="1" ht="24.95" customHeight="1" spans="1:4">
      <c r="A19" s="251"/>
      <c r="B19" s="61"/>
      <c r="C19" s="61"/>
      <c r="D19" s="61"/>
    </row>
    <row r="20" s="44" customFormat="1" ht="24.95" customHeight="1" spans="1:4">
      <c r="A20" s="252" t="s">
        <v>768</v>
      </c>
      <c r="B20" s="61"/>
      <c r="C20" s="61"/>
      <c r="D20" s="61"/>
    </row>
    <row r="21" s="44" customFormat="1" ht="24.95" customHeight="1" spans="1:4">
      <c r="A21" s="252" t="s">
        <v>769</v>
      </c>
      <c r="B21" s="61"/>
      <c r="C21" s="61"/>
      <c r="D21" s="61"/>
    </row>
    <row r="22" ht="18" customHeight="1" spans="1:1">
      <c r="A22" s="253" t="s">
        <v>747</v>
      </c>
    </row>
  </sheetData>
  <mergeCells count="1">
    <mergeCell ref="A2:D2"/>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41"/>
  <sheetViews>
    <sheetView tabSelected="1" view="pageBreakPreview" zoomScaleNormal="100" workbookViewId="0">
      <selection activeCell="C12" sqref="C12"/>
    </sheetView>
  </sheetViews>
  <sheetFormatPr defaultColWidth="9" defaultRowHeight="13.5" outlineLevelCol="3"/>
  <cols>
    <col min="1" max="1" width="26.75" style="233" customWidth="1"/>
    <col min="2" max="2" width="12.5" style="234" customWidth="1"/>
    <col min="3" max="3" width="28.375" style="233" customWidth="1"/>
    <col min="4" max="4" width="12" style="233" customWidth="1"/>
    <col min="5" max="16384" width="9" style="233"/>
  </cols>
  <sheetData>
    <row r="1" ht="18" customHeight="1" spans="1:4">
      <c r="A1" s="126" t="s">
        <v>770</v>
      </c>
      <c r="B1" s="126"/>
      <c r="C1" s="126"/>
      <c r="D1" s="126"/>
    </row>
    <row r="2" ht="22.5" spans="1:4">
      <c r="A2" s="127" t="s">
        <v>771</v>
      </c>
      <c r="B2" s="127"/>
      <c r="C2" s="127"/>
      <c r="D2" s="127"/>
    </row>
    <row r="3" ht="22.5" spans="1:4">
      <c r="A3" s="235"/>
      <c r="B3" s="236"/>
      <c r="C3" s="235"/>
      <c r="D3" s="237" t="s">
        <v>42</v>
      </c>
    </row>
    <row r="4" ht="14.25" spans="1:4">
      <c r="A4" s="238" t="s">
        <v>43</v>
      </c>
      <c r="B4" s="226" t="s">
        <v>44</v>
      </c>
      <c r="C4" s="238" t="s">
        <v>49</v>
      </c>
      <c r="D4" s="226" t="s">
        <v>44</v>
      </c>
    </row>
    <row r="5" ht="14.25" spans="1:4">
      <c r="A5" s="238" t="s">
        <v>50</v>
      </c>
      <c r="B5" s="102">
        <v>4732</v>
      </c>
      <c r="C5" s="238" t="s">
        <v>50</v>
      </c>
      <c r="D5" s="102">
        <v>4732</v>
      </c>
    </row>
    <row r="6" ht="14.25" spans="1:4">
      <c r="A6" s="239" t="s">
        <v>51</v>
      </c>
      <c r="B6" s="102">
        <v>2555</v>
      </c>
      <c r="C6" s="239" t="s">
        <v>52</v>
      </c>
      <c r="D6" s="102">
        <v>4591</v>
      </c>
    </row>
    <row r="7" spans="1:4">
      <c r="A7" s="240" t="s">
        <v>53</v>
      </c>
      <c r="B7" s="107">
        <v>2411</v>
      </c>
      <c r="C7" s="186" t="s">
        <v>54</v>
      </c>
      <c r="D7" s="107">
        <v>1023</v>
      </c>
    </row>
    <row r="8" spans="1:4">
      <c r="A8" s="240" t="s">
        <v>55</v>
      </c>
      <c r="B8" s="107">
        <v>1307</v>
      </c>
      <c r="C8" s="186" t="s">
        <v>56</v>
      </c>
      <c r="D8" s="107"/>
    </row>
    <row r="9" spans="1:4">
      <c r="A9" s="240" t="s">
        <v>57</v>
      </c>
      <c r="B9" s="107">
        <v>460</v>
      </c>
      <c r="C9" s="186" t="s">
        <v>58</v>
      </c>
      <c r="D9" s="107"/>
    </row>
    <row r="10" spans="1:4">
      <c r="A10" s="240" t="s">
        <v>59</v>
      </c>
      <c r="B10" s="107">
        <v>51</v>
      </c>
      <c r="C10" s="186" t="s">
        <v>60</v>
      </c>
      <c r="D10" s="107"/>
    </row>
    <row r="11" spans="1:4">
      <c r="A11" s="240" t="s">
        <v>61</v>
      </c>
      <c r="B11" s="107">
        <v>10</v>
      </c>
      <c r="C11" s="186" t="s">
        <v>62</v>
      </c>
      <c r="D11" s="107"/>
    </row>
    <row r="12" spans="1:4">
      <c r="A12" s="240" t="s">
        <v>63</v>
      </c>
      <c r="B12" s="107">
        <v>150</v>
      </c>
      <c r="C12" s="186" t="s">
        <v>64</v>
      </c>
      <c r="D12" s="107"/>
    </row>
    <row r="13" spans="1:4">
      <c r="A13" s="240" t="s">
        <v>65</v>
      </c>
      <c r="B13" s="107">
        <v>170</v>
      </c>
      <c r="C13" s="186" t="s">
        <v>66</v>
      </c>
      <c r="D13" s="107">
        <v>147</v>
      </c>
    </row>
    <row r="14" spans="1:4">
      <c r="A14" s="240" t="s">
        <v>67</v>
      </c>
      <c r="B14" s="107">
        <v>130</v>
      </c>
      <c r="C14" s="186" t="s">
        <v>68</v>
      </c>
      <c r="D14" s="107">
        <v>1104</v>
      </c>
    </row>
    <row r="15" spans="1:4">
      <c r="A15" s="240" t="s">
        <v>69</v>
      </c>
      <c r="B15" s="107">
        <v>120</v>
      </c>
      <c r="C15" s="186" t="s">
        <v>70</v>
      </c>
      <c r="D15" s="107">
        <v>199</v>
      </c>
    </row>
    <row r="16" spans="1:4">
      <c r="A16" s="240" t="s">
        <v>71</v>
      </c>
      <c r="B16" s="107"/>
      <c r="C16" s="186" t="s">
        <v>72</v>
      </c>
      <c r="D16" s="107">
        <v>253</v>
      </c>
    </row>
    <row r="17" spans="1:4">
      <c r="A17" s="240" t="s">
        <v>73</v>
      </c>
      <c r="B17" s="107"/>
      <c r="C17" s="186" t="s">
        <v>74</v>
      </c>
      <c r="D17" s="107">
        <v>909</v>
      </c>
    </row>
    <row r="18" spans="1:4">
      <c r="A18" s="240" t="s">
        <v>75</v>
      </c>
      <c r="B18" s="107">
        <v>3</v>
      </c>
      <c r="C18" s="186" t="s">
        <v>76</v>
      </c>
      <c r="D18" s="107">
        <v>707</v>
      </c>
    </row>
    <row r="19" spans="1:4">
      <c r="A19" s="240" t="s">
        <v>77</v>
      </c>
      <c r="B19" s="107"/>
      <c r="C19" s="186" t="s">
        <v>78</v>
      </c>
      <c r="D19" s="107"/>
    </row>
    <row r="20" spans="1:4">
      <c r="A20" s="240" t="s">
        <v>79</v>
      </c>
      <c r="B20" s="107">
        <v>10</v>
      </c>
      <c r="C20" s="186" t="s">
        <v>80</v>
      </c>
      <c r="D20" s="107"/>
    </row>
    <row r="21" spans="1:4">
      <c r="A21" s="240" t="s">
        <v>81</v>
      </c>
      <c r="B21" s="107"/>
      <c r="C21" s="186" t="s">
        <v>82</v>
      </c>
      <c r="D21" s="107"/>
    </row>
    <row r="22" spans="1:4">
      <c r="A22" s="240" t="s">
        <v>83</v>
      </c>
      <c r="B22" s="107"/>
      <c r="C22" s="186" t="s">
        <v>84</v>
      </c>
      <c r="D22" s="107"/>
    </row>
    <row r="23" spans="1:4">
      <c r="A23" s="240" t="s">
        <v>85</v>
      </c>
      <c r="B23" s="107">
        <v>144</v>
      </c>
      <c r="C23" s="216" t="s">
        <v>86</v>
      </c>
      <c r="D23" s="107"/>
    </row>
    <row r="24" spans="1:4">
      <c r="A24" s="240" t="s">
        <v>87</v>
      </c>
      <c r="B24" s="107"/>
      <c r="C24" s="186" t="s">
        <v>88</v>
      </c>
      <c r="D24" s="107"/>
    </row>
    <row r="25" spans="1:4">
      <c r="A25" s="240" t="s">
        <v>89</v>
      </c>
      <c r="B25" s="107"/>
      <c r="C25" s="186" t="s">
        <v>90</v>
      </c>
      <c r="D25" s="107">
        <v>203</v>
      </c>
    </row>
    <row r="26" spans="1:4">
      <c r="A26" s="240" t="s">
        <v>91</v>
      </c>
      <c r="B26" s="107">
        <v>13</v>
      </c>
      <c r="C26" s="186" t="s">
        <v>92</v>
      </c>
      <c r="D26" s="107"/>
    </row>
    <row r="27" spans="1:4">
      <c r="A27" s="240" t="s">
        <v>93</v>
      </c>
      <c r="B27" s="107">
        <v>91</v>
      </c>
      <c r="C27" s="186" t="s">
        <v>94</v>
      </c>
      <c r="D27" s="107"/>
    </row>
    <row r="28" spans="1:4">
      <c r="A28" s="240" t="s">
        <v>95</v>
      </c>
      <c r="B28" s="107">
        <v>40</v>
      </c>
      <c r="C28" s="186" t="s">
        <v>96</v>
      </c>
      <c r="D28" s="107">
        <v>46</v>
      </c>
    </row>
    <row r="29" spans="1:4">
      <c r="A29" s="240" t="s">
        <v>97</v>
      </c>
      <c r="B29" s="107"/>
      <c r="C29" s="186" t="s">
        <v>98</v>
      </c>
      <c r="D29" s="107"/>
    </row>
    <row r="30" spans="1:4">
      <c r="A30" s="240" t="s">
        <v>99</v>
      </c>
      <c r="B30" s="107"/>
      <c r="C30" s="186" t="s">
        <v>100</v>
      </c>
      <c r="D30" s="107"/>
    </row>
    <row r="31" spans="1:4">
      <c r="A31" s="241"/>
      <c r="B31" s="242"/>
      <c r="C31" s="186" t="s">
        <v>101</v>
      </c>
      <c r="D31" s="107"/>
    </row>
    <row r="32" ht="14.25" spans="1:4">
      <c r="A32" s="239" t="s">
        <v>102</v>
      </c>
      <c r="B32" s="102">
        <v>2177</v>
      </c>
      <c r="C32" s="239" t="s">
        <v>103</v>
      </c>
      <c r="D32" s="102"/>
    </row>
    <row r="33" spans="1:4">
      <c r="A33" s="186" t="s">
        <v>104</v>
      </c>
      <c r="B33" s="107">
        <v>2177</v>
      </c>
      <c r="C33" s="186" t="s">
        <v>105</v>
      </c>
      <c r="D33" s="107">
        <v>141</v>
      </c>
    </row>
    <row r="34" spans="1:4">
      <c r="A34" s="186" t="s">
        <v>106</v>
      </c>
      <c r="B34" s="107"/>
      <c r="C34" s="186" t="s">
        <v>107</v>
      </c>
      <c r="D34" s="107"/>
    </row>
    <row r="35" spans="1:4">
      <c r="A35" s="186" t="s">
        <v>108</v>
      </c>
      <c r="B35" s="107"/>
      <c r="C35" s="186" t="s">
        <v>109</v>
      </c>
      <c r="D35" s="107"/>
    </row>
    <row r="36" spans="1:4">
      <c r="A36" s="186" t="s">
        <v>110</v>
      </c>
      <c r="B36" s="107"/>
      <c r="C36" s="186" t="s">
        <v>772</v>
      </c>
      <c r="D36" s="107"/>
    </row>
    <row r="37" spans="1:4">
      <c r="A37" s="186" t="s">
        <v>773</v>
      </c>
      <c r="B37" s="107"/>
      <c r="C37" s="186" t="s">
        <v>774</v>
      </c>
      <c r="D37" s="243"/>
    </row>
    <row r="38" spans="1:4">
      <c r="A38" s="186" t="s">
        <v>114</v>
      </c>
      <c r="B38" s="107"/>
      <c r="C38" s="186" t="s">
        <v>119</v>
      </c>
      <c r="D38" s="244"/>
    </row>
    <row r="39" spans="1:4">
      <c r="A39" s="186" t="s">
        <v>116</v>
      </c>
      <c r="B39" s="107"/>
      <c r="C39" s="186" t="s">
        <v>121</v>
      </c>
      <c r="D39" s="243"/>
    </row>
    <row r="40" spans="1:4">
      <c r="A40" s="186" t="s">
        <v>120</v>
      </c>
      <c r="B40" s="107"/>
      <c r="C40" s="186"/>
      <c r="D40" s="243"/>
    </row>
    <row r="41" ht="42.95" customHeight="1" spans="1:4">
      <c r="A41" s="245" t="s">
        <v>775</v>
      </c>
      <c r="B41" s="245"/>
      <c r="C41" s="245"/>
      <c r="D41" s="245"/>
    </row>
  </sheetData>
  <autoFilter ref="A4:D41">
    <extLst/>
  </autoFilter>
  <mergeCells count="3">
    <mergeCell ref="A1:D1"/>
    <mergeCell ref="A2:D2"/>
    <mergeCell ref="A41:D41"/>
  </mergeCells>
  <printOptions horizontalCentered="1"/>
  <pageMargins left="0.236111111111111" right="0.236111111111111" top="0.511805555555556" bottom="0.432638888888889" header="0.314583333333333" footer="0.156944444444444"/>
  <pageSetup paperSize="9" scale="93" orientation="portrait" blackAndWhite="1" errors="blank"/>
  <headerFooter alignWithMargins="0">
    <oddFooter>&amp;C第 &amp;P 页，共 &amp;N 页</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B520"/>
  <sheetViews>
    <sheetView zoomScale="90" zoomScaleNormal="90" workbookViewId="0">
      <pane xSplit="2" ySplit="5" topLeftCell="D404" activePane="bottomRight" state="frozen"/>
      <selection/>
      <selection pane="topRight"/>
      <selection pane="bottomLeft"/>
      <selection pane="bottomRight" activeCell="B425" sqref="B425"/>
    </sheetView>
  </sheetViews>
  <sheetFormatPr defaultColWidth="21.5" defaultRowHeight="14.25" outlineLevelCol="1"/>
  <cols>
    <col min="1" max="1" width="52.875" style="220" customWidth="1"/>
    <col min="2" max="2" width="25" style="221" customWidth="1"/>
    <col min="3" max="16384" width="21.5" style="220"/>
  </cols>
  <sheetData>
    <row r="1" ht="18.75" spans="1:2">
      <c r="A1" s="126" t="s">
        <v>776</v>
      </c>
      <c r="B1" s="222"/>
    </row>
    <row r="2" s="219" customFormat="1" ht="22.5" spans="1:2">
      <c r="A2" s="127" t="s">
        <v>777</v>
      </c>
      <c r="B2" s="223"/>
    </row>
    <row r="3" ht="15" customHeight="1" spans="1:2">
      <c r="A3" s="213" t="s">
        <v>42</v>
      </c>
      <c r="B3" s="224"/>
    </row>
    <row r="4" ht="20.1" customHeight="1" spans="1:2">
      <c r="A4" s="225" t="s">
        <v>128</v>
      </c>
      <c r="B4" s="226" t="s">
        <v>778</v>
      </c>
    </row>
    <row r="5" ht="21" customHeight="1" spans="1:2">
      <c r="A5" s="227" t="s">
        <v>52</v>
      </c>
      <c r="B5" s="102">
        <v>4591</v>
      </c>
    </row>
    <row r="6" ht="20.1" customHeight="1" spans="1:2">
      <c r="A6" s="228" t="s">
        <v>129</v>
      </c>
      <c r="B6" s="107">
        <v>1023</v>
      </c>
    </row>
    <row r="7" ht="20.1" customHeight="1" spans="1:2">
      <c r="A7" s="229" t="s">
        <v>130</v>
      </c>
      <c r="B7" s="107">
        <v>40</v>
      </c>
    </row>
    <row r="8" ht="20.1" customHeight="1" spans="1:2">
      <c r="A8" s="230" t="s">
        <v>131</v>
      </c>
      <c r="B8" s="107">
        <v>40</v>
      </c>
    </row>
    <row r="9" ht="20.1" customHeight="1" spans="1:2">
      <c r="A9" s="230" t="s">
        <v>132</v>
      </c>
      <c r="B9" s="107"/>
    </row>
    <row r="10" ht="20.1" customHeight="1" spans="1:2">
      <c r="A10" s="230" t="s">
        <v>133</v>
      </c>
      <c r="B10" s="107"/>
    </row>
    <row r="11" ht="20.1" customHeight="1" spans="1:2">
      <c r="A11" s="230" t="s">
        <v>134</v>
      </c>
      <c r="B11" s="107"/>
    </row>
    <row r="12" ht="20.1" customHeight="1" spans="1:2">
      <c r="A12" s="230" t="s">
        <v>135</v>
      </c>
      <c r="B12" s="107"/>
    </row>
    <row r="13" ht="20.1" customHeight="1" spans="1:2">
      <c r="A13" s="230" t="s">
        <v>136</v>
      </c>
      <c r="B13" s="107"/>
    </row>
    <row r="14" ht="20.1" customHeight="1" spans="1:2">
      <c r="A14" s="230" t="s">
        <v>137</v>
      </c>
      <c r="B14" s="107"/>
    </row>
    <row r="15" ht="20.1" customHeight="1" spans="1:2">
      <c r="A15" s="229" t="s">
        <v>138</v>
      </c>
      <c r="B15" s="107"/>
    </row>
    <row r="16" ht="20.1" customHeight="1" spans="1:2">
      <c r="A16" s="230" t="s">
        <v>131</v>
      </c>
      <c r="B16" s="107"/>
    </row>
    <row r="17" ht="20.1" customHeight="1" spans="1:2">
      <c r="A17" s="230" t="s">
        <v>132</v>
      </c>
      <c r="B17" s="107"/>
    </row>
    <row r="18" ht="20.1" customHeight="1" spans="1:2">
      <c r="A18" s="230" t="s">
        <v>139</v>
      </c>
      <c r="B18" s="107"/>
    </row>
    <row r="19" ht="20.1" customHeight="1" spans="1:2">
      <c r="A19" s="230" t="s">
        <v>140</v>
      </c>
      <c r="B19" s="107"/>
    </row>
    <row r="20" ht="20.1" customHeight="1" spans="1:2">
      <c r="A20" s="230" t="s">
        <v>141</v>
      </c>
      <c r="B20" s="107"/>
    </row>
    <row r="21" ht="20.1" customHeight="1" spans="1:2">
      <c r="A21" s="230" t="s">
        <v>137</v>
      </c>
      <c r="B21" s="107"/>
    </row>
    <row r="22" ht="20.1" customHeight="1" spans="1:2">
      <c r="A22" s="230" t="s">
        <v>142</v>
      </c>
      <c r="B22" s="107"/>
    </row>
    <row r="23" ht="20.1" customHeight="1" spans="1:2">
      <c r="A23" s="229" t="s">
        <v>779</v>
      </c>
      <c r="B23" s="107">
        <v>804</v>
      </c>
    </row>
    <row r="24" ht="20.1" customHeight="1" spans="1:2">
      <c r="A24" s="230" t="s">
        <v>131</v>
      </c>
      <c r="B24" s="107">
        <v>789</v>
      </c>
    </row>
    <row r="25" ht="20.1" customHeight="1" spans="1:2">
      <c r="A25" s="230" t="s">
        <v>132</v>
      </c>
      <c r="B25" s="107">
        <v>15</v>
      </c>
    </row>
    <row r="26" ht="20.1" customHeight="1" spans="1:2">
      <c r="A26" s="230" t="s">
        <v>144</v>
      </c>
      <c r="B26" s="107"/>
    </row>
    <row r="27" ht="20.1" customHeight="1" spans="1:2">
      <c r="A27" s="230" t="s">
        <v>145</v>
      </c>
      <c r="B27" s="107"/>
    </row>
    <row r="28" ht="20.1" customHeight="1" spans="1:2">
      <c r="A28" s="230" t="s">
        <v>137</v>
      </c>
      <c r="B28" s="107"/>
    </row>
    <row r="29" ht="20.1" customHeight="1" spans="1:2">
      <c r="A29" s="230" t="s">
        <v>780</v>
      </c>
      <c r="B29" s="107"/>
    </row>
    <row r="30" ht="20.1" customHeight="1" spans="1:2">
      <c r="A30" s="229" t="s">
        <v>147</v>
      </c>
      <c r="B30" s="107"/>
    </row>
    <row r="31" ht="20.1" customHeight="1" spans="1:2">
      <c r="A31" s="230" t="s">
        <v>131</v>
      </c>
      <c r="B31" s="107"/>
    </row>
    <row r="32" ht="20.1" customHeight="1" spans="1:2">
      <c r="A32" s="230" t="s">
        <v>132</v>
      </c>
      <c r="B32" s="107"/>
    </row>
    <row r="33" ht="20.1" customHeight="1" spans="1:2">
      <c r="A33" s="230" t="s">
        <v>137</v>
      </c>
      <c r="B33" s="107"/>
    </row>
    <row r="34" ht="20.1" customHeight="1" spans="1:2">
      <c r="A34" s="230" t="s">
        <v>149</v>
      </c>
      <c r="B34" s="107"/>
    </row>
    <row r="35" ht="20.1" customHeight="1" spans="1:2">
      <c r="A35" s="229" t="s">
        <v>150</v>
      </c>
      <c r="B35" s="107"/>
    </row>
    <row r="36" ht="20.1" customHeight="1" spans="1:2">
      <c r="A36" s="230" t="s">
        <v>131</v>
      </c>
      <c r="B36" s="107"/>
    </row>
    <row r="37" ht="20.1" customHeight="1" spans="1:2">
      <c r="A37" s="230" t="s">
        <v>132</v>
      </c>
      <c r="B37" s="107"/>
    </row>
    <row r="38" ht="20.1" customHeight="1" spans="1:2">
      <c r="A38" s="230" t="s">
        <v>152</v>
      </c>
      <c r="B38" s="107"/>
    </row>
    <row r="39" ht="20.1" customHeight="1" spans="1:2">
      <c r="A39" s="229" t="s">
        <v>153</v>
      </c>
      <c r="B39" s="107">
        <v>55</v>
      </c>
    </row>
    <row r="40" ht="20.1" customHeight="1" spans="1:2">
      <c r="A40" s="230" t="s">
        <v>131</v>
      </c>
      <c r="B40" s="107">
        <v>55</v>
      </c>
    </row>
    <row r="41" ht="20.1" customHeight="1" spans="1:2">
      <c r="A41" s="230" t="s">
        <v>132</v>
      </c>
      <c r="B41" s="107"/>
    </row>
    <row r="42" ht="20.1" customHeight="1" spans="1:2">
      <c r="A42" s="230" t="s">
        <v>154</v>
      </c>
      <c r="B42" s="107"/>
    </row>
    <row r="43" ht="20.1" customHeight="1" spans="1:2">
      <c r="A43" s="230" t="s">
        <v>155</v>
      </c>
      <c r="B43" s="107"/>
    </row>
    <row r="44" ht="20.1" customHeight="1" spans="1:2">
      <c r="A44" s="230" t="s">
        <v>137</v>
      </c>
      <c r="B44" s="107"/>
    </row>
    <row r="45" ht="20.1" customHeight="1" spans="1:2">
      <c r="A45" s="230" t="s">
        <v>156</v>
      </c>
      <c r="B45" s="107"/>
    </row>
    <row r="46" ht="20.1" customHeight="1" spans="1:2">
      <c r="A46" s="229" t="s">
        <v>157</v>
      </c>
      <c r="B46" s="107"/>
    </row>
    <row r="47" ht="20.1" customHeight="1" spans="1:2">
      <c r="A47" s="230" t="s">
        <v>132</v>
      </c>
      <c r="B47" s="107"/>
    </row>
    <row r="48" ht="20.1" customHeight="1" spans="1:2">
      <c r="A48" s="229" t="s">
        <v>158</v>
      </c>
      <c r="B48" s="107"/>
    </row>
    <row r="49" ht="20.1" customHeight="1" spans="1:2">
      <c r="A49" s="230" t="s">
        <v>132</v>
      </c>
      <c r="B49" s="107"/>
    </row>
    <row r="50" ht="20.1" customHeight="1" spans="1:2">
      <c r="A50" s="230" t="s">
        <v>159</v>
      </c>
      <c r="B50" s="107"/>
    </row>
    <row r="51" ht="20.1" customHeight="1" spans="1:2">
      <c r="A51" s="229" t="s">
        <v>160</v>
      </c>
      <c r="B51" s="107"/>
    </row>
    <row r="52" ht="20.1" customHeight="1" spans="1:2">
      <c r="A52" s="230" t="s">
        <v>131</v>
      </c>
      <c r="B52" s="107"/>
    </row>
    <row r="53" ht="20.1" customHeight="1" spans="1:2">
      <c r="A53" s="230" t="s">
        <v>132</v>
      </c>
      <c r="B53" s="107"/>
    </row>
    <row r="54" ht="20.1" customHeight="1" spans="1:2">
      <c r="A54" s="230" t="s">
        <v>161</v>
      </c>
      <c r="B54" s="107"/>
    </row>
    <row r="55" ht="20.1" customHeight="1" spans="1:2">
      <c r="A55" s="230" t="s">
        <v>137</v>
      </c>
      <c r="B55" s="107"/>
    </row>
    <row r="56" ht="20.1" customHeight="1" spans="1:2">
      <c r="A56" s="230" t="s">
        <v>162</v>
      </c>
      <c r="B56" s="107"/>
    </row>
    <row r="57" ht="20.1" customHeight="1" spans="1:2">
      <c r="A57" s="229" t="s">
        <v>163</v>
      </c>
      <c r="B57" s="107"/>
    </row>
    <row r="58" ht="20.1" customHeight="1" spans="1:2">
      <c r="A58" s="230" t="s">
        <v>131</v>
      </c>
      <c r="B58" s="107"/>
    </row>
    <row r="59" ht="20.1" customHeight="1" spans="1:2">
      <c r="A59" s="230" t="s">
        <v>132</v>
      </c>
      <c r="B59" s="107"/>
    </row>
    <row r="60" ht="20.1" customHeight="1" spans="1:2">
      <c r="A60" s="230" t="s">
        <v>137</v>
      </c>
      <c r="B60" s="107"/>
    </row>
    <row r="61" ht="20.1" customHeight="1" spans="1:2">
      <c r="A61" s="229" t="s">
        <v>164</v>
      </c>
      <c r="B61" s="107"/>
    </row>
    <row r="62" ht="20.1" customHeight="1" spans="1:2">
      <c r="A62" s="230" t="s">
        <v>131</v>
      </c>
      <c r="B62" s="107"/>
    </row>
    <row r="63" ht="20.1" customHeight="1" spans="1:2">
      <c r="A63" s="230" t="s">
        <v>132</v>
      </c>
      <c r="B63" s="107"/>
    </row>
    <row r="64" ht="20.1" customHeight="1" spans="1:2">
      <c r="A64" s="229" t="s">
        <v>165</v>
      </c>
      <c r="B64" s="107"/>
    </row>
    <row r="65" ht="20.1" customHeight="1" spans="1:2">
      <c r="A65" s="230" t="s">
        <v>131</v>
      </c>
      <c r="B65" s="107"/>
    </row>
    <row r="66" ht="20.1" customHeight="1" spans="1:2">
      <c r="A66" s="230" t="s">
        <v>166</v>
      </c>
      <c r="B66" s="107"/>
    </row>
    <row r="67" ht="20.1" customHeight="1" spans="1:2">
      <c r="A67" s="229" t="s">
        <v>167</v>
      </c>
      <c r="B67" s="107"/>
    </row>
    <row r="68" ht="20.1" customHeight="1" spans="1:2">
      <c r="A68" s="230" t="s">
        <v>131</v>
      </c>
      <c r="B68" s="107"/>
    </row>
    <row r="69" ht="20.1" customHeight="1" spans="1:2">
      <c r="A69" s="230" t="s">
        <v>132</v>
      </c>
      <c r="B69" s="107"/>
    </row>
    <row r="70" ht="20.1" customHeight="1" spans="1:2">
      <c r="A70" s="230" t="s">
        <v>137</v>
      </c>
      <c r="B70" s="107"/>
    </row>
    <row r="71" ht="20.1" customHeight="1" spans="1:2">
      <c r="A71" s="229" t="s">
        <v>168</v>
      </c>
      <c r="B71" s="107"/>
    </row>
    <row r="72" ht="20.1" customHeight="1" spans="1:2">
      <c r="A72" s="230" t="s">
        <v>131</v>
      </c>
      <c r="B72" s="107"/>
    </row>
    <row r="73" ht="20.1" customHeight="1" spans="1:2">
      <c r="A73" s="230" t="s">
        <v>132</v>
      </c>
      <c r="B73" s="107"/>
    </row>
    <row r="74" ht="20.1" customHeight="1" spans="1:2">
      <c r="A74" s="230" t="s">
        <v>137</v>
      </c>
      <c r="B74" s="107"/>
    </row>
    <row r="75" ht="20.1" customHeight="1" spans="1:2">
      <c r="A75" s="230" t="s">
        <v>169</v>
      </c>
      <c r="B75" s="107"/>
    </row>
    <row r="76" ht="20.1" customHeight="1" spans="1:2">
      <c r="A76" s="229" t="s">
        <v>781</v>
      </c>
      <c r="B76" s="107">
        <v>123</v>
      </c>
    </row>
    <row r="77" ht="20.1" customHeight="1" spans="1:2">
      <c r="A77" s="230" t="s">
        <v>131</v>
      </c>
      <c r="B77" s="107">
        <v>118</v>
      </c>
    </row>
    <row r="78" ht="20.1" customHeight="1" spans="1:2">
      <c r="A78" s="230" t="s">
        <v>132</v>
      </c>
      <c r="B78" s="107">
        <v>5</v>
      </c>
    </row>
    <row r="79" ht="20.1" customHeight="1" spans="1:2">
      <c r="A79" s="230" t="s">
        <v>137</v>
      </c>
      <c r="B79" s="107"/>
    </row>
    <row r="80" ht="20.1" customHeight="1" spans="1:2">
      <c r="A80" s="229" t="s">
        <v>171</v>
      </c>
      <c r="B80" s="107"/>
    </row>
    <row r="81" ht="20.1" customHeight="1" spans="1:2">
      <c r="A81" s="230" t="s">
        <v>131</v>
      </c>
      <c r="B81" s="107"/>
    </row>
    <row r="82" ht="20.1" customHeight="1" spans="1:2">
      <c r="A82" s="230" t="s">
        <v>132</v>
      </c>
      <c r="B82" s="107"/>
    </row>
    <row r="83" ht="20.1" customHeight="1" spans="1:2">
      <c r="A83" s="230" t="s">
        <v>137</v>
      </c>
      <c r="B83" s="107"/>
    </row>
    <row r="84" ht="20.1" customHeight="1" spans="1:2">
      <c r="A84" s="229" t="s">
        <v>173</v>
      </c>
      <c r="B84" s="107"/>
    </row>
    <row r="85" ht="20.1" customHeight="1" spans="1:2">
      <c r="A85" s="230" t="s">
        <v>131</v>
      </c>
      <c r="B85" s="107"/>
    </row>
    <row r="86" ht="20.1" customHeight="1" spans="1:2">
      <c r="A86" s="230" t="s">
        <v>132</v>
      </c>
      <c r="B86" s="107"/>
    </row>
    <row r="87" ht="20.1" customHeight="1" spans="1:2">
      <c r="A87" s="230" t="s">
        <v>137</v>
      </c>
      <c r="B87" s="107"/>
    </row>
    <row r="88" ht="20.1" customHeight="1" spans="1:2">
      <c r="A88" s="229" t="s">
        <v>174</v>
      </c>
      <c r="B88" s="107"/>
    </row>
    <row r="89" ht="20.1" customHeight="1" spans="1:2">
      <c r="A89" s="230" t="s">
        <v>131</v>
      </c>
      <c r="B89" s="107"/>
    </row>
    <row r="90" ht="20.1" customHeight="1" spans="1:2">
      <c r="A90" s="230" t="s">
        <v>132</v>
      </c>
      <c r="B90" s="107"/>
    </row>
    <row r="91" ht="20.1" customHeight="1" spans="1:2">
      <c r="A91" s="230" t="s">
        <v>175</v>
      </c>
      <c r="B91" s="107"/>
    </row>
    <row r="92" ht="20.1" customHeight="1" spans="1:2">
      <c r="A92" s="229" t="s">
        <v>176</v>
      </c>
      <c r="B92" s="107"/>
    </row>
    <row r="93" ht="20.1" customHeight="1" spans="1:2">
      <c r="A93" s="230" t="s">
        <v>131</v>
      </c>
      <c r="B93" s="107"/>
    </row>
    <row r="94" ht="20.1" customHeight="1" spans="1:2">
      <c r="A94" s="230" t="s">
        <v>132</v>
      </c>
      <c r="B94" s="107"/>
    </row>
    <row r="95" ht="20.1" customHeight="1" spans="1:2">
      <c r="A95" s="230" t="s">
        <v>137</v>
      </c>
      <c r="B95" s="107"/>
    </row>
    <row r="96" ht="20.1" customHeight="1" spans="1:2">
      <c r="A96" s="230" t="s">
        <v>176</v>
      </c>
      <c r="B96" s="107"/>
    </row>
    <row r="97" ht="20.1" customHeight="1" spans="1:2">
      <c r="A97" s="229" t="s">
        <v>177</v>
      </c>
      <c r="B97" s="107"/>
    </row>
    <row r="98" ht="20.1" customHeight="1" spans="1:2">
      <c r="A98" s="230" t="s">
        <v>131</v>
      </c>
      <c r="B98" s="107"/>
    </row>
    <row r="99" ht="20.1" customHeight="1" spans="1:2">
      <c r="A99" s="230" t="s">
        <v>132</v>
      </c>
      <c r="B99" s="107"/>
    </row>
    <row r="100" ht="20.1" customHeight="1" spans="1:2">
      <c r="A100" s="230" t="s">
        <v>137</v>
      </c>
      <c r="B100" s="107"/>
    </row>
    <row r="101" ht="20.1" customHeight="1" spans="1:2">
      <c r="A101" s="229" t="s">
        <v>178</v>
      </c>
      <c r="B101" s="107"/>
    </row>
    <row r="102" ht="20.1" customHeight="1" spans="1:2">
      <c r="A102" s="230" t="s">
        <v>132</v>
      </c>
      <c r="B102" s="107"/>
    </row>
    <row r="103" ht="20.1" customHeight="1" spans="1:2">
      <c r="A103" s="230" t="s">
        <v>179</v>
      </c>
      <c r="B103" s="107"/>
    </row>
    <row r="104" ht="20.1" customHeight="1" spans="1:2">
      <c r="A104" s="229" t="s">
        <v>180</v>
      </c>
      <c r="B104" s="107"/>
    </row>
    <row r="105" ht="20.1" customHeight="1" spans="1:2">
      <c r="A105" s="230" t="s">
        <v>180</v>
      </c>
      <c r="B105" s="107"/>
    </row>
    <row r="106" ht="20.1" customHeight="1" spans="1:2">
      <c r="A106" s="228" t="s">
        <v>181</v>
      </c>
      <c r="B106" s="107"/>
    </row>
    <row r="107" ht="20.1" customHeight="1" spans="1:2">
      <c r="A107" s="229" t="s">
        <v>182</v>
      </c>
      <c r="B107" s="107"/>
    </row>
    <row r="108" ht="20.1" customHeight="1" spans="1:2">
      <c r="A108" s="230" t="s">
        <v>782</v>
      </c>
      <c r="B108" s="107"/>
    </row>
    <row r="109" ht="20.1" customHeight="1" spans="1:2">
      <c r="A109" s="230" t="s">
        <v>183</v>
      </c>
      <c r="B109" s="107"/>
    </row>
    <row r="110" ht="20.1" customHeight="1" spans="1:2">
      <c r="A110" s="230" t="s">
        <v>184</v>
      </c>
      <c r="B110" s="107"/>
    </row>
    <row r="111" ht="20.1" customHeight="1" spans="1:2">
      <c r="A111" s="230" t="s">
        <v>783</v>
      </c>
      <c r="B111" s="107"/>
    </row>
    <row r="112" ht="20.1" customHeight="1" spans="1:2">
      <c r="A112" s="228" t="s">
        <v>185</v>
      </c>
      <c r="B112" s="107"/>
    </row>
    <row r="113" ht="20.1" customHeight="1" spans="1:2">
      <c r="A113" s="229" t="s">
        <v>186</v>
      </c>
      <c r="B113" s="107"/>
    </row>
    <row r="114" ht="20.1" customHeight="1" spans="1:2">
      <c r="A114" s="230" t="s">
        <v>131</v>
      </c>
      <c r="B114" s="107"/>
    </row>
    <row r="115" ht="20.1" customHeight="1" spans="1:2">
      <c r="A115" s="230" t="s">
        <v>132</v>
      </c>
      <c r="B115" s="107"/>
    </row>
    <row r="116" ht="20.1" customHeight="1" spans="1:2">
      <c r="A116" s="230" t="s">
        <v>187</v>
      </c>
      <c r="B116" s="107"/>
    </row>
    <row r="117" ht="20.1" customHeight="1" spans="1:2">
      <c r="A117" s="229" t="s">
        <v>189</v>
      </c>
      <c r="B117" s="107"/>
    </row>
    <row r="118" ht="20.1" customHeight="1" spans="1:2">
      <c r="A118" s="230" t="s">
        <v>190</v>
      </c>
      <c r="B118" s="107"/>
    </row>
    <row r="119" ht="20.1" customHeight="1" spans="1:2">
      <c r="A119" s="229" t="s">
        <v>191</v>
      </c>
      <c r="B119" s="107"/>
    </row>
    <row r="120" ht="20.1" customHeight="1" spans="1:2">
      <c r="A120" s="230" t="s">
        <v>192</v>
      </c>
      <c r="B120" s="107"/>
    </row>
    <row r="121" ht="20.1" customHeight="1" spans="1:2">
      <c r="A121" s="229" t="s">
        <v>193</v>
      </c>
      <c r="B121" s="107"/>
    </row>
    <row r="122" ht="20.1" customHeight="1" spans="1:2">
      <c r="A122" s="230" t="s">
        <v>194</v>
      </c>
      <c r="B122" s="107"/>
    </row>
    <row r="123" ht="20.1" customHeight="1" spans="1:2">
      <c r="A123" s="229" t="s">
        <v>195</v>
      </c>
      <c r="B123" s="107"/>
    </row>
    <row r="124" ht="20.1" customHeight="1" spans="1:2">
      <c r="A124" s="230" t="s">
        <v>131</v>
      </c>
      <c r="B124" s="107"/>
    </row>
    <row r="125" ht="20.1" customHeight="1" spans="1:2">
      <c r="A125" s="230" t="s">
        <v>132</v>
      </c>
      <c r="B125" s="107"/>
    </row>
    <row r="126" ht="20.1" customHeight="1" spans="1:2">
      <c r="A126" s="230" t="s">
        <v>196</v>
      </c>
      <c r="B126" s="107"/>
    </row>
    <row r="127" ht="20.1" customHeight="1" spans="1:2">
      <c r="A127" s="230" t="s">
        <v>197</v>
      </c>
      <c r="B127" s="107"/>
    </row>
    <row r="128" ht="20.1" customHeight="1" spans="1:2">
      <c r="A128" s="230" t="s">
        <v>198</v>
      </c>
      <c r="B128" s="107"/>
    </row>
    <row r="129" ht="20.1" customHeight="1" spans="1:2">
      <c r="A129" s="230" t="s">
        <v>784</v>
      </c>
      <c r="B129" s="107"/>
    </row>
    <row r="130" ht="20.1" customHeight="1" spans="1:2">
      <c r="A130" s="230" t="s">
        <v>199</v>
      </c>
      <c r="B130" s="107"/>
    </row>
    <row r="131" ht="20.1" customHeight="1" spans="1:2">
      <c r="A131" s="230" t="s">
        <v>200</v>
      </c>
      <c r="B131" s="107"/>
    </row>
    <row r="132" ht="20.1" customHeight="1" spans="1:2">
      <c r="A132" s="230" t="s">
        <v>137</v>
      </c>
      <c r="B132" s="107"/>
    </row>
    <row r="133" ht="20.1" customHeight="1" spans="1:2">
      <c r="A133" s="228" t="s">
        <v>201</v>
      </c>
      <c r="B133" s="107"/>
    </row>
    <row r="134" ht="20.1" customHeight="1" spans="1:2">
      <c r="A134" s="229" t="s">
        <v>202</v>
      </c>
      <c r="B134" s="107"/>
    </row>
    <row r="135" ht="20.1" customHeight="1" spans="1:2">
      <c r="A135" s="230" t="s">
        <v>131</v>
      </c>
      <c r="B135" s="107"/>
    </row>
    <row r="136" ht="20.1" customHeight="1" spans="1:2">
      <c r="A136" s="230" t="s">
        <v>132</v>
      </c>
      <c r="B136" s="107"/>
    </row>
    <row r="137" ht="20.1" customHeight="1" spans="1:2">
      <c r="A137" s="229" t="s">
        <v>203</v>
      </c>
      <c r="B137" s="107"/>
    </row>
    <row r="138" ht="20.1" customHeight="1" spans="1:2">
      <c r="A138" s="230" t="s">
        <v>204</v>
      </c>
      <c r="B138" s="107"/>
    </row>
    <row r="139" ht="20.1" customHeight="1" spans="1:2">
      <c r="A139" s="230" t="s">
        <v>205</v>
      </c>
      <c r="B139" s="107"/>
    </row>
    <row r="140" ht="20.1" customHeight="1" spans="1:2">
      <c r="A140" s="230" t="s">
        <v>206</v>
      </c>
      <c r="B140" s="107"/>
    </row>
    <row r="141" ht="20.1" customHeight="1" spans="1:2">
      <c r="A141" s="230" t="s">
        <v>207</v>
      </c>
      <c r="B141" s="107"/>
    </row>
    <row r="142" ht="20.1" customHeight="1" spans="1:2">
      <c r="A142" s="230" t="s">
        <v>785</v>
      </c>
      <c r="B142" s="107"/>
    </row>
    <row r="143" ht="20.1" customHeight="1" spans="1:2">
      <c r="A143" s="230" t="s">
        <v>208</v>
      </c>
      <c r="B143" s="107"/>
    </row>
    <row r="144" ht="20.1" customHeight="1" spans="1:2">
      <c r="A144" s="229" t="s">
        <v>209</v>
      </c>
      <c r="B144" s="107"/>
    </row>
    <row r="145" ht="20.1" customHeight="1" spans="1:2">
      <c r="A145" s="230" t="s">
        <v>210</v>
      </c>
      <c r="B145" s="107"/>
    </row>
    <row r="146" ht="20.1" customHeight="1" spans="1:2">
      <c r="A146" s="230" t="s">
        <v>211</v>
      </c>
      <c r="B146" s="107"/>
    </row>
    <row r="147" ht="20.1" customHeight="1" spans="1:2">
      <c r="A147" s="229" t="s">
        <v>213</v>
      </c>
      <c r="B147" s="107"/>
    </row>
    <row r="148" ht="20.1" customHeight="1" spans="1:2">
      <c r="A148" s="230" t="s">
        <v>214</v>
      </c>
      <c r="B148" s="107"/>
    </row>
    <row r="149" ht="20.1" customHeight="1" spans="1:2">
      <c r="A149" s="229" t="s">
        <v>215</v>
      </c>
      <c r="B149" s="107"/>
    </row>
    <row r="150" ht="20.1" customHeight="1" spans="1:2">
      <c r="A150" s="230" t="s">
        <v>216</v>
      </c>
      <c r="B150" s="107"/>
    </row>
    <row r="151" ht="20.1" customHeight="1" spans="1:2">
      <c r="A151" s="230" t="s">
        <v>217</v>
      </c>
      <c r="B151" s="107"/>
    </row>
    <row r="152" ht="20.1" customHeight="1" spans="1:2">
      <c r="A152" s="229" t="s">
        <v>218</v>
      </c>
      <c r="B152" s="107"/>
    </row>
    <row r="153" ht="20.1" customHeight="1" spans="1:2">
      <c r="A153" s="230" t="s">
        <v>219</v>
      </c>
      <c r="B153" s="107"/>
    </row>
    <row r="154" ht="20.1" customHeight="1" spans="1:2">
      <c r="A154" s="230" t="s">
        <v>220</v>
      </c>
      <c r="B154" s="107"/>
    </row>
    <row r="155" ht="20.1" customHeight="1" spans="1:2">
      <c r="A155" s="229" t="s">
        <v>221</v>
      </c>
      <c r="B155" s="107"/>
    </row>
    <row r="156" ht="20.1" customHeight="1" spans="1:2">
      <c r="A156" s="230" t="s">
        <v>222</v>
      </c>
      <c r="B156" s="107"/>
    </row>
    <row r="157" ht="20.1" customHeight="1" spans="1:2">
      <c r="A157" s="229" t="s">
        <v>223</v>
      </c>
      <c r="B157" s="107"/>
    </row>
    <row r="158" ht="20.1" customHeight="1" spans="1:2">
      <c r="A158" s="230" t="s">
        <v>223</v>
      </c>
      <c r="B158" s="107"/>
    </row>
    <row r="159" ht="20.1" customHeight="1" spans="1:2">
      <c r="A159" s="228" t="s">
        <v>224</v>
      </c>
      <c r="B159" s="107"/>
    </row>
    <row r="160" ht="20.1" customHeight="1" spans="1:2">
      <c r="A160" s="229" t="s">
        <v>225</v>
      </c>
      <c r="B160" s="107"/>
    </row>
    <row r="161" ht="20.1" customHeight="1" spans="1:2">
      <c r="A161" s="230" t="s">
        <v>131</v>
      </c>
      <c r="B161" s="107"/>
    </row>
    <row r="162" ht="20.1" customHeight="1" spans="1:2">
      <c r="A162" s="230" t="s">
        <v>132</v>
      </c>
      <c r="B162" s="107"/>
    </row>
    <row r="163" ht="20.1" customHeight="1" spans="1:2">
      <c r="A163" s="230" t="s">
        <v>786</v>
      </c>
      <c r="B163" s="107"/>
    </row>
    <row r="164" ht="20.1" customHeight="1" spans="1:2">
      <c r="A164" s="229" t="s">
        <v>226</v>
      </c>
      <c r="B164" s="107"/>
    </row>
    <row r="165" ht="20.1" customHeight="1" spans="1:2">
      <c r="A165" s="230" t="s">
        <v>227</v>
      </c>
      <c r="B165" s="107"/>
    </row>
    <row r="166" ht="20.1" customHeight="1" spans="1:2">
      <c r="A166" s="229" t="s">
        <v>228</v>
      </c>
      <c r="B166" s="107"/>
    </row>
    <row r="167" ht="20.1" customHeight="1" spans="1:2">
      <c r="A167" s="230" t="s">
        <v>230</v>
      </c>
      <c r="B167" s="107"/>
    </row>
    <row r="168" ht="20.1" customHeight="1" spans="1:2">
      <c r="A168" s="229" t="s">
        <v>231</v>
      </c>
      <c r="B168" s="107"/>
    </row>
    <row r="169" ht="20.1" customHeight="1" spans="1:2">
      <c r="A169" s="230" t="s">
        <v>232</v>
      </c>
      <c r="B169" s="107"/>
    </row>
    <row r="170" ht="20.1" customHeight="1" spans="1:2">
      <c r="A170" s="230" t="s">
        <v>233</v>
      </c>
      <c r="B170" s="107"/>
    </row>
    <row r="171" ht="20.1" customHeight="1" spans="1:2">
      <c r="A171" s="229" t="s">
        <v>234</v>
      </c>
      <c r="B171" s="107"/>
    </row>
    <row r="172" ht="20.1" customHeight="1" spans="1:2">
      <c r="A172" s="230" t="s">
        <v>235</v>
      </c>
      <c r="B172" s="107"/>
    </row>
    <row r="173" ht="20.1" customHeight="1" spans="1:2">
      <c r="A173" s="230" t="s">
        <v>236</v>
      </c>
      <c r="B173" s="107"/>
    </row>
    <row r="174" ht="20.1" customHeight="1" spans="1:2">
      <c r="A174" s="229" t="s">
        <v>237</v>
      </c>
      <c r="B174" s="107"/>
    </row>
    <row r="175" ht="20.1" customHeight="1" spans="1:2">
      <c r="A175" s="230" t="s">
        <v>232</v>
      </c>
      <c r="B175" s="107"/>
    </row>
    <row r="176" ht="20.1" customHeight="1" spans="1:2">
      <c r="A176" s="230" t="s">
        <v>238</v>
      </c>
      <c r="B176" s="107"/>
    </row>
    <row r="177" ht="20.1" customHeight="1" spans="1:2">
      <c r="A177" s="230" t="s">
        <v>239</v>
      </c>
      <c r="B177" s="107"/>
    </row>
    <row r="178" ht="20.1" customHeight="1" spans="1:2">
      <c r="A178" s="229" t="s">
        <v>240</v>
      </c>
      <c r="B178" s="107"/>
    </row>
    <row r="179" ht="20.1" customHeight="1" spans="1:2">
      <c r="A179" s="230" t="s">
        <v>240</v>
      </c>
      <c r="B179" s="107"/>
    </row>
    <row r="180" ht="20.1" customHeight="1" spans="1:2">
      <c r="A180" s="228" t="s">
        <v>242</v>
      </c>
      <c r="B180" s="107">
        <v>147</v>
      </c>
    </row>
    <row r="181" ht="20.1" customHeight="1" spans="1:2">
      <c r="A181" s="229" t="s">
        <v>243</v>
      </c>
      <c r="B181" s="107">
        <v>147</v>
      </c>
    </row>
    <row r="182" ht="20.1" customHeight="1" spans="1:2">
      <c r="A182" s="230" t="s">
        <v>131</v>
      </c>
      <c r="B182" s="107"/>
    </row>
    <row r="183" ht="20.1" customHeight="1" spans="1:2">
      <c r="A183" s="230" t="s">
        <v>132</v>
      </c>
      <c r="B183" s="107"/>
    </row>
    <row r="184" ht="20.1" customHeight="1" spans="1:2">
      <c r="A184" s="230" t="s">
        <v>244</v>
      </c>
      <c r="B184" s="107"/>
    </row>
    <row r="185" ht="20.1" customHeight="1" spans="1:2">
      <c r="A185" s="230" t="s">
        <v>245</v>
      </c>
      <c r="B185" s="107"/>
    </row>
    <row r="186" ht="20.1" customHeight="1" spans="1:2">
      <c r="A186" s="230" t="s">
        <v>246</v>
      </c>
      <c r="B186" s="107"/>
    </row>
    <row r="187" ht="20.1" customHeight="1" spans="1:2">
      <c r="A187" s="230" t="s">
        <v>247</v>
      </c>
      <c r="B187" s="107"/>
    </row>
    <row r="188" ht="20.1" customHeight="1" spans="1:2">
      <c r="A188" s="230" t="s">
        <v>249</v>
      </c>
      <c r="B188" s="107"/>
    </row>
    <row r="189" ht="20.1" customHeight="1" spans="1:2">
      <c r="A189" s="230" t="s">
        <v>250</v>
      </c>
      <c r="B189" s="107">
        <v>147</v>
      </c>
    </row>
    <row r="190" ht="20.1" customHeight="1" spans="1:2">
      <c r="A190" s="229" t="s">
        <v>251</v>
      </c>
      <c r="B190" s="107"/>
    </row>
    <row r="191" ht="20.1" customHeight="1" spans="1:2">
      <c r="A191" s="230" t="s">
        <v>252</v>
      </c>
      <c r="B191" s="107"/>
    </row>
    <row r="192" ht="20.1" customHeight="1" spans="1:2">
      <c r="A192" s="230" t="s">
        <v>253</v>
      </c>
      <c r="B192" s="107"/>
    </row>
    <row r="193" ht="20.1" customHeight="1" spans="1:2">
      <c r="A193" s="230" t="s">
        <v>787</v>
      </c>
      <c r="B193" s="107"/>
    </row>
    <row r="194" ht="20.1" customHeight="1" spans="1:2">
      <c r="A194" s="229" t="s">
        <v>254</v>
      </c>
      <c r="B194" s="107"/>
    </row>
    <row r="195" ht="20.1" customHeight="1" spans="1:2">
      <c r="A195" s="230" t="s">
        <v>132</v>
      </c>
      <c r="B195" s="107"/>
    </row>
    <row r="196" ht="20.1" customHeight="1" spans="1:2">
      <c r="A196" s="230" t="s">
        <v>255</v>
      </c>
      <c r="B196" s="107"/>
    </row>
    <row r="197" ht="20.1" customHeight="1" spans="1:2">
      <c r="A197" s="230" t="s">
        <v>256</v>
      </c>
      <c r="B197" s="107"/>
    </row>
    <row r="198" ht="20.1" customHeight="1" spans="1:2">
      <c r="A198" s="230" t="s">
        <v>257</v>
      </c>
      <c r="B198" s="107"/>
    </row>
    <row r="199" ht="20.1" customHeight="1" spans="1:2">
      <c r="A199" s="229" t="s">
        <v>259</v>
      </c>
      <c r="B199" s="107"/>
    </row>
    <row r="200" ht="20.1" customHeight="1" spans="1:2">
      <c r="A200" s="230" t="s">
        <v>260</v>
      </c>
      <c r="B200" s="107"/>
    </row>
    <row r="201" ht="20.1" customHeight="1" spans="1:2">
      <c r="A201" s="228" t="s">
        <v>263</v>
      </c>
      <c r="B201" s="107">
        <v>1104</v>
      </c>
    </row>
    <row r="202" ht="20.1" customHeight="1" spans="1:2">
      <c r="A202" s="229" t="s">
        <v>264</v>
      </c>
      <c r="B202" s="107">
        <v>311</v>
      </c>
    </row>
    <row r="203" ht="20.1" customHeight="1" spans="1:2">
      <c r="A203" s="230" t="s">
        <v>131</v>
      </c>
      <c r="B203" s="107"/>
    </row>
    <row r="204" ht="20.1" customHeight="1" spans="1:2">
      <c r="A204" s="230" t="s">
        <v>132</v>
      </c>
      <c r="B204" s="107"/>
    </row>
    <row r="205" ht="20.1" customHeight="1" spans="1:2">
      <c r="A205" s="230" t="s">
        <v>265</v>
      </c>
      <c r="B205" s="107"/>
    </row>
    <row r="206" ht="20.1" customHeight="1" spans="1:2">
      <c r="A206" s="230" t="s">
        <v>788</v>
      </c>
      <c r="B206" s="107"/>
    </row>
    <row r="207" ht="20.1" customHeight="1" spans="1:2">
      <c r="A207" s="230" t="s">
        <v>154</v>
      </c>
      <c r="B207" s="107"/>
    </row>
    <row r="208" ht="20.1" customHeight="1" spans="1:2">
      <c r="A208" s="230" t="s">
        <v>266</v>
      </c>
      <c r="B208" s="107"/>
    </row>
    <row r="209" ht="20.1" customHeight="1" spans="1:2">
      <c r="A209" s="230" t="s">
        <v>268</v>
      </c>
      <c r="B209" s="107"/>
    </row>
    <row r="210" ht="20.1" customHeight="1" spans="1:2">
      <c r="A210" s="230" t="s">
        <v>137</v>
      </c>
      <c r="B210" s="107">
        <v>311</v>
      </c>
    </row>
    <row r="211" ht="20.1" customHeight="1" spans="1:2">
      <c r="A211" s="230" t="s">
        <v>269</v>
      </c>
      <c r="B211" s="107"/>
    </row>
    <row r="212" ht="20.1" customHeight="1" spans="1:2">
      <c r="A212" s="229" t="s">
        <v>270</v>
      </c>
      <c r="B212" s="107">
        <v>114</v>
      </c>
    </row>
    <row r="213" ht="20.1" customHeight="1" spans="1:2">
      <c r="A213" s="230" t="s">
        <v>131</v>
      </c>
      <c r="B213" s="107"/>
    </row>
    <row r="214" ht="20.1" customHeight="1" spans="1:2">
      <c r="A214" s="230" t="s">
        <v>271</v>
      </c>
      <c r="B214" s="107"/>
    </row>
    <row r="215" ht="20.1" customHeight="1" spans="1:2">
      <c r="A215" s="230" t="s">
        <v>272</v>
      </c>
      <c r="B215" s="107"/>
    </row>
    <row r="216" ht="20.1" customHeight="1" spans="1:2">
      <c r="A216" s="230" t="s">
        <v>789</v>
      </c>
      <c r="B216" s="107">
        <v>114</v>
      </c>
    </row>
    <row r="217" ht="20.1" customHeight="1" spans="1:2">
      <c r="A217" s="230" t="s">
        <v>273</v>
      </c>
      <c r="B217" s="107"/>
    </row>
    <row r="218" ht="20.1" customHeight="1" spans="1:2">
      <c r="A218" s="229" t="s">
        <v>274</v>
      </c>
      <c r="B218" s="107">
        <v>534</v>
      </c>
    </row>
    <row r="219" ht="20.1" customHeight="1" spans="1:2">
      <c r="A219" s="230" t="s">
        <v>275</v>
      </c>
      <c r="B219" s="107"/>
    </row>
    <row r="220" ht="20.1" customHeight="1" spans="1:2">
      <c r="A220" s="230" t="s">
        <v>276</v>
      </c>
      <c r="B220" s="107"/>
    </row>
    <row r="221" ht="20.1" customHeight="1" spans="1:2">
      <c r="A221" s="230" t="s">
        <v>278</v>
      </c>
      <c r="B221" s="107">
        <v>253</v>
      </c>
    </row>
    <row r="222" ht="20.1" customHeight="1" spans="1:2">
      <c r="A222" s="230" t="s">
        <v>279</v>
      </c>
      <c r="B222" s="107">
        <v>127</v>
      </c>
    </row>
    <row r="223" ht="20.1" customHeight="1" spans="1:2">
      <c r="A223" s="230" t="s">
        <v>280</v>
      </c>
      <c r="B223" s="107">
        <v>154</v>
      </c>
    </row>
    <row r="224" ht="20.1" customHeight="1" spans="1:2">
      <c r="A224" s="229" t="s">
        <v>281</v>
      </c>
      <c r="B224" s="107"/>
    </row>
    <row r="225" ht="20.1" customHeight="1" spans="1:2">
      <c r="A225" s="230" t="s">
        <v>282</v>
      </c>
      <c r="B225" s="107"/>
    </row>
    <row r="226" ht="20.1" customHeight="1" spans="1:2">
      <c r="A226" s="229" t="s">
        <v>283</v>
      </c>
      <c r="B226" s="107"/>
    </row>
    <row r="227" ht="20.1" customHeight="1" spans="1:2">
      <c r="A227" s="230" t="s">
        <v>284</v>
      </c>
      <c r="B227" s="107"/>
    </row>
    <row r="228" ht="20.1" customHeight="1" spans="1:2">
      <c r="A228" s="229" t="s">
        <v>285</v>
      </c>
      <c r="B228" s="107"/>
    </row>
    <row r="229" ht="20.1" customHeight="1" spans="1:2">
      <c r="A229" s="230" t="s">
        <v>286</v>
      </c>
      <c r="B229" s="107"/>
    </row>
    <row r="230" ht="20.1" customHeight="1" spans="1:2">
      <c r="A230" s="230" t="s">
        <v>287</v>
      </c>
      <c r="B230" s="107"/>
    </row>
    <row r="231" ht="20.1" customHeight="1" spans="1:2">
      <c r="A231" s="230" t="s">
        <v>288</v>
      </c>
      <c r="B231" s="107"/>
    </row>
    <row r="232" ht="20.1" customHeight="1" spans="1:2">
      <c r="A232" s="230" t="s">
        <v>289</v>
      </c>
      <c r="B232" s="107"/>
    </row>
    <row r="233" ht="20.1" customHeight="1" spans="1:2">
      <c r="A233" s="230" t="s">
        <v>290</v>
      </c>
      <c r="B233" s="107"/>
    </row>
    <row r="234" ht="20.1" customHeight="1" spans="1:2">
      <c r="A234" s="230" t="s">
        <v>291</v>
      </c>
      <c r="B234" s="107"/>
    </row>
    <row r="235" ht="20.1" customHeight="1" spans="1:2">
      <c r="A235" s="230" t="s">
        <v>292</v>
      </c>
      <c r="B235" s="107"/>
    </row>
    <row r="236" ht="20.1" customHeight="1" spans="1:2">
      <c r="A236" s="230" t="s">
        <v>293</v>
      </c>
      <c r="B236" s="107"/>
    </row>
    <row r="237" ht="20.1" customHeight="1" spans="1:2">
      <c r="A237" s="229" t="s">
        <v>294</v>
      </c>
      <c r="B237" s="107"/>
    </row>
    <row r="238" ht="20.1" customHeight="1" spans="1:2">
      <c r="A238" s="230" t="s">
        <v>295</v>
      </c>
      <c r="B238" s="107"/>
    </row>
    <row r="239" ht="20.1" customHeight="1" spans="1:2">
      <c r="A239" s="230" t="s">
        <v>296</v>
      </c>
      <c r="B239" s="107"/>
    </row>
    <row r="240" ht="20.1" customHeight="1" spans="1:2">
      <c r="A240" s="230" t="s">
        <v>297</v>
      </c>
      <c r="B240" s="107"/>
    </row>
    <row r="241" ht="20.1" customHeight="1" spans="1:2">
      <c r="A241" s="230" t="s">
        <v>299</v>
      </c>
      <c r="B241" s="107"/>
    </row>
    <row r="242" ht="20.1" customHeight="1" spans="1:2">
      <c r="A242" s="230" t="s">
        <v>300</v>
      </c>
      <c r="B242" s="107"/>
    </row>
    <row r="243" ht="20.1" customHeight="1" spans="1:2">
      <c r="A243" s="229" t="s">
        <v>301</v>
      </c>
      <c r="B243" s="107"/>
    </row>
    <row r="244" ht="20.1" customHeight="1" spans="1:2">
      <c r="A244" s="230" t="s">
        <v>302</v>
      </c>
      <c r="B244" s="107"/>
    </row>
    <row r="245" ht="20.1" customHeight="1" spans="1:2">
      <c r="A245" s="230" t="s">
        <v>303</v>
      </c>
      <c r="B245" s="107"/>
    </row>
    <row r="246" ht="20.1" customHeight="1" spans="1:2">
      <c r="A246" s="230" t="s">
        <v>304</v>
      </c>
      <c r="B246" s="107"/>
    </row>
    <row r="247" ht="20.1" customHeight="1" spans="1:2">
      <c r="A247" s="230" t="s">
        <v>305</v>
      </c>
      <c r="B247" s="107"/>
    </row>
    <row r="248" ht="20.1" customHeight="1" spans="1:2">
      <c r="A248" s="230" t="s">
        <v>306</v>
      </c>
      <c r="B248" s="107"/>
    </row>
    <row r="249" ht="20.1" customHeight="1" spans="1:2">
      <c r="A249" s="230" t="s">
        <v>307</v>
      </c>
      <c r="B249" s="107"/>
    </row>
    <row r="250" ht="20.1" customHeight="1" spans="1:2">
      <c r="A250" s="229" t="s">
        <v>308</v>
      </c>
      <c r="B250" s="107"/>
    </row>
    <row r="251" ht="20.1" customHeight="1" spans="1:2">
      <c r="A251" s="230" t="s">
        <v>131</v>
      </c>
      <c r="B251" s="107"/>
    </row>
    <row r="252" ht="20.1" customHeight="1" spans="1:2">
      <c r="A252" s="230" t="s">
        <v>132</v>
      </c>
      <c r="B252" s="107"/>
    </row>
    <row r="253" ht="20.1" customHeight="1" spans="1:2">
      <c r="A253" s="230" t="s">
        <v>309</v>
      </c>
      <c r="B253" s="107"/>
    </row>
    <row r="254" ht="20.1" customHeight="1" spans="1:2">
      <c r="A254" s="230" t="s">
        <v>310</v>
      </c>
      <c r="B254" s="107"/>
    </row>
    <row r="255" ht="20.1" customHeight="1" spans="1:2">
      <c r="A255" s="230" t="s">
        <v>311</v>
      </c>
      <c r="B255" s="107"/>
    </row>
    <row r="256" ht="20.1" customHeight="1" spans="1:2">
      <c r="A256" s="230" t="s">
        <v>312</v>
      </c>
      <c r="B256" s="107"/>
    </row>
    <row r="257" ht="20.1" customHeight="1" spans="1:2">
      <c r="A257" s="230" t="s">
        <v>313</v>
      </c>
      <c r="B257" s="107"/>
    </row>
    <row r="258" ht="20.1" customHeight="1" spans="1:2">
      <c r="A258" s="229" t="s">
        <v>314</v>
      </c>
      <c r="B258" s="107"/>
    </row>
    <row r="259" ht="20.1" customHeight="1" spans="1:2">
      <c r="A259" s="230" t="s">
        <v>315</v>
      </c>
      <c r="B259" s="107"/>
    </row>
    <row r="260" ht="20.1" customHeight="1" spans="1:2">
      <c r="A260" s="230" t="s">
        <v>316</v>
      </c>
      <c r="B260" s="107"/>
    </row>
    <row r="261" ht="20.1" customHeight="1" spans="1:2">
      <c r="A261" s="229" t="s">
        <v>317</v>
      </c>
      <c r="B261" s="107"/>
    </row>
    <row r="262" ht="20.1" customHeight="1" spans="1:2">
      <c r="A262" s="230" t="s">
        <v>318</v>
      </c>
      <c r="B262" s="107"/>
    </row>
    <row r="263" ht="20.1" customHeight="1" spans="1:2">
      <c r="A263" s="230" t="s">
        <v>319</v>
      </c>
      <c r="B263" s="107"/>
    </row>
    <row r="264" ht="20.1" customHeight="1" spans="1:2">
      <c r="A264" s="229" t="s">
        <v>320</v>
      </c>
      <c r="B264" s="107"/>
    </row>
    <row r="265" ht="20.1" customHeight="1" spans="1:2">
      <c r="A265" s="230" t="s">
        <v>321</v>
      </c>
      <c r="B265" s="107"/>
    </row>
    <row r="266" ht="20.1" customHeight="1" spans="1:2">
      <c r="A266" s="229" t="s">
        <v>322</v>
      </c>
      <c r="B266" s="107"/>
    </row>
    <row r="267" ht="20.1" customHeight="1" spans="1:2">
      <c r="A267" s="230" t="s">
        <v>323</v>
      </c>
      <c r="B267" s="107"/>
    </row>
    <row r="268" ht="20.1" customHeight="1" spans="1:2">
      <c r="A268" s="229" t="s">
        <v>326</v>
      </c>
      <c r="B268" s="107">
        <v>144</v>
      </c>
    </row>
    <row r="269" ht="20.1" customHeight="1" spans="1:2">
      <c r="A269" s="230" t="s">
        <v>131</v>
      </c>
      <c r="B269" s="107"/>
    </row>
    <row r="270" ht="20.1" customHeight="1" spans="1:2">
      <c r="A270" s="230" t="s">
        <v>327</v>
      </c>
      <c r="B270" s="107"/>
    </row>
    <row r="271" ht="20.1" customHeight="1" spans="1:2">
      <c r="A271" s="230" t="s">
        <v>137</v>
      </c>
      <c r="B271" s="107">
        <v>144</v>
      </c>
    </row>
    <row r="272" ht="20.1" customHeight="1" spans="1:2">
      <c r="A272" s="230" t="s">
        <v>328</v>
      </c>
      <c r="B272" s="107"/>
    </row>
    <row r="273" ht="20.1" customHeight="1" spans="1:2">
      <c r="A273" s="229" t="s">
        <v>329</v>
      </c>
      <c r="B273" s="107"/>
    </row>
    <row r="274" ht="20.1" customHeight="1" spans="1:2">
      <c r="A274" s="230" t="s">
        <v>329</v>
      </c>
      <c r="B274" s="107"/>
    </row>
    <row r="275" ht="20.1" customHeight="1" spans="1:2">
      <c r="A275" s="228" t="s">
        <v>330</v>
      </c>
      <c r="B275" s="107">
        <v>199</v>
      </c>
    </row>
    <row r="276" ht="20.1" customHeight="1" spans="1:2">
      <c r="A276" s="229" t="s">
        <v>331</v>
      </c>
      <c r="B276" s="107"/>
    </row>
    <row r="277" ht="20.1" customHeight="1" spans="1:2">
      <c r="A277" s="230" t="s">
        <v>131</v>
      </c>
      <c r="B277" s="107"/>
    </row>
    <row r="278" ht="20.1" customHeight="1" spans="1:2">
      <c r="A278" s="230" t="s">
        <v>132</v>
      </c>
      <c r="B278" s="107"/>
    </row>
    <row r="279" ht="20.1" customHeight="1" spans="1:2">
      <c r="A279" s="230" t="s">
        <v>332</v>
      </c>
      <c r="B279" s="107"/>
    </row>
    <row r="280" ht="20.1" customHeight="1" spans="1:2">
      <c r="A280" s="229" t="s">
        <v>333</v>
      </c>
      <c r="B280" s="107"/>
    </row>
    <row r="281" ht="20.1" customHeight="1" spans="1:2">
      <c r="A281" s="230" t="s">
        <v>334</v>
      </c>
      <c r="B281" s="107"/>
    </row>
    <row r="282" ht="20.1" customHeight="1" spans="1:2">
      <c r="A282" s="230" t="s">
        <v>790</v>
      </c>
      <c r="B282" s="107"/>
    </row>
    <row r="283" ht="20.1" customHeight="1" spans="1:2">
      <c r="A283" s="230" t="s">
        <v>336</v>
      </c>
      <c r="B283" s="107"/>
    </row>
    <row r="284" ht="20.1" customHeight="1" spans="1:2">
      <c r="A284" s="230" t="s">
        <v>791</v>
      </c>
      <c r="B284" s="107"/>
    </row>
    <row r="285" ht="20.1" customHeight="1" spans="1:2">
      <c r="A285" s="229" t="s">
        <v>339</v>
      </c>
      <c r="B285" s="107"/>
    </row>
    <row r="286" ht="20.1" customHeight="1" spans="1:2">
      <c r="A286" s="230" t="s">
        <v>340</v>
      </c>
      <c r="B286" s="107"/>
    </row>
    <row r="287" ht="20.1" customHeight="1" spans="1:2">
      <c r="A287" s="230" t="s">
        <v>341</v>
      </c>
      <c r="B287" s="107"/>
    </row>
    <row r="288" ht="20.1" customHeight="1" spans="1:2">
      <c r="A288" s="230" t="s">
        <v>342</v>
      </c>
      <c r="B288" s="107"/>
    </row>
    <row r="289" ht="20.1" customHeight="1" spans="1:2">
      <c r="A289" s="229" t="s">
        <v>343</v>
      </c>
      <c r="B289" s="107"/>
    </row>
    <row r="290" ht="20.1" customHeight="1" spans="1:2">
      <c r="A290" s="230" t="s">
        <v>344</v>
      </c>
      <c r="B290" s="107"/>
    </row>
    <row r="291" ht="20.1" customHeight="1" spans="1:2">
      <c r="A291" s="230" t="s">
        <v>792</v>
      </c>
      <c r="B291" s="107"/>
    </row>
    <row r="292" ht="20.1" customHeight="1" spans="1:2">
      <c r="A292" s="230" t="s">
        <v>345</v>
      </c>
      <c r="B292" s="107"/>
    </row>
    <row r="293" ht="20.1" customHeight="1" spans="1:2">
      <c r="A293" s="230" t="s">
        <v>347</v>
      </c>
      <c r="B293" s="107"/>
    </row>
    <row r="294" ht="20.1" customHeight="1" spans="1:2">
      <c r="A294" s="230" t="s">
        <v>348</v>
      </c>
      <c r="B294" s="107"/>
    </row>
    <row r="295" ht="20.1" customHeight="1" spans="1:2">
      <c r="A295" s="230" t="s">
        <v>349</v>
      </c>
      <c r="B295" s="107"/>
    </row>
    <row r="296" ht="20.1" customHeight="1" spans="1:2">
      <c r="A296" s="230" t="s">
        <v>350</v>
      </c>
      <c r="B296" s="107"/>
    </row>
    <row r="297" ht="20.1" customHeight="1" spans="1:2">
      <c r="A297" s="230" t="s">
        <v>351</v>
      </c>
      <c r="B297" s="107"/>
    </row>
    <row r="298" ht="20.1" customHeight="1" spans="1:2">
      <c r="A298" s="229" t="s">
        <v>352</v>
      </c>
      <c r="B298" s="107"/>
    </row>
    <row r="299" ht="20.1" customHeight="1" spans="1:2">
      <c r="A299" s="230" t="s">
        <v>793</v>
      </c>
      <c r="B299" s="107"/>
    </row>
    <row r="300" ht="20.1" customHeight="1" spans="1:2">
      <c r="A300" s="229" t="s">
        <v>354</v>
      </c>
      <c r="B300" s="107"/>
    </row>
    <row r="301" ht="20.1" customHeight="1" spans="1:2">
      <c r="A301" s="230" t="s">
        <v>355</v>
      </c>
      <c r="B301" s="107"/>
    </row>
    <row r="302" ht="20.1" customHeight="1" spans="1:2">
      <c r="A302" s="230" t="s">
        <v>356</v>
      </c>
      <c r="B302" s="107"/>
    </row>
    <row r="303" ht="20.1" customHeight="1" spans="1:2">
      <c r="A303" s="229" t="s">
        <v>357</v>
      </c>
      <c r="B303" s="107">
        <v>199</v>
      </c>
    </row>
    <row r="304" ht="20.1" customHeight="1" spans="1:2">
      <c r="A304" s="230" t="s">
        <v>358</v>
      </c>
      <c r="B304" s="107">
        <v>78</v>
      </c>
    </row>
    <row r="305" ht="20.1" customHeight="1" spans="1:2">
      <c r="A305" s="230" t="s">
        <v>359</v>
      </c>
      <c r="B305" s="107">
        <v>121</v>
      </c>
    </row>
    <row r="306" ht="20.1" customHeight="1" spans="1:2">
      <c r="A306" s="230" t="s">
        <v>360</v>
      </c>
      <c r="B306" s="107"/>
    </row>
    <row r="307" ht="20.1" customHeight="1" spans="1:2">
      <c r="A307" s="230" t="s">
        <v>361</v>
      </c>
      <c r="B307" s="107"/>
    </row>
    <row r="308" ht="20.1" customHeight="1" spans="1:2">
      <c r="A308" s="229" t="s">
        <v>362</v>
      </c>
      <c r="B308" s="107"/>
    </row>
    <row r="309" ht="20.1" customHeight="1" spans="1:2">
      <c r="A309" s="230" t="s">
        <v>363</v>
      </c>
      <c r="B309" s="107"/>
    </row>
    <row r="310" ht="20.1" customHeight="1" spans="1:2">
      <c r="A310" s="229" t="s">
        <v>364</v>
      </c>
      <c r="B310" s="107"/>
    </row>
    <row r="311" ht="20.1" customHeight="1" spans="1:2">
      <c r="A311" s="230" t="s">
        <v>365</v>
      </c>
      <c r="B311" s="107"/>
    </row>
    <row r="312" ht="20.1" customHeight="1" spans="1:2">
      <c r="A312" s="229" t="s">
        <v>367</v>
      </c>
      <c r="B312" s="107"/>
    </row>
    <row r="313" ht="20.1" customHeight="1" spans="1:2">
      <c r="A313" s="230" t="s">
        <v>368</v>
      </c>
      <c r="B313" s="107"/>
    </row>
    <row r="314" ht="20.1" customHeight="1" spans="1:2">
      <c r="A314" s="229" t="s">
        <v>369</v>
      </c>
      <c r="B314" s="107"/>
    </row>
    <row r="315" ht="20.1" customHeight="1" spans="1:2">
      <c r="A315" s="230" t="s">
        <v>131</v>
      </c>
      <c r="B315" s="107"/>
    </row>
    <row r="316" ht="20.1" customHeight="1" spans="1:2">
      <c r="A316" s="230" t="s">
        <v>132</v>
      </c>
      <c r="B316" s="107"/>
    </row>
    <row r="317" ht="20.1" customHeight="1" spans="1:2">
      <c r="A317" s="230" t="s">
        <v>370</v>
      </c>
      <c r="B317" s="107"/>
    </row>
    <row r="318" ht="20.1" customHeight="1" spans="1:2">
      <c r="A318" s="229" t="s">
        <v>372</v>
      </c>
      <c r="B318" s="107"/>
    </row>
    <row r="319" ht="20.1" customHeight="1" spans="1:2">
      <c r="A319" s="230" t="s">
        <v>372</v>
      </c>
      <c r="B319" s="107"/>
    </row>
    <row r="320" ht="20.1" customHeight="1" spans="1:2">
      <c r="A320" s="229" t="s">
        <v>373</v>
      </c>
      <c r="B320" s="107"/>
    </row>
    <row r="321" ht="20.1" customHeight="1" spans="1:2">
      <c r="A321" s="230" t="s">
        <v>373</v>
      </c>
      <c r="B321" s="107"/>
    </row>
    <row r="322" ht="20.1" customHeight="1" spans="1:2">
      <c r="A322" s="228" t="s">
        <v>374</v>
      </c>
      <c r="B322" s="107">
        <v>253</v>
      </c>
    </row>
    <row r="323" ht="20.1" customHeight="1" spans="1:2">
      <c r="A323" s="229" t="s">
        <v>375</v>
      </c>
      <c r="B323" s="107">
        <v>253</v>
      </c>
    </row>
    <row r="324" ht="20.1" customHeight="1" spans="1:2">
      <c r="A324" s="230" t="s">
        <v>131</v>
      </c>
      <c r="B324" s="107"/>
    </row>
    <row r="325" ht="20.1" customHeight="1" spans="1:2">
      <c r="A325" s="230" t="s">
        <v>132</v>
      </c>
      <c r="B325" s="107"/>
    </row>
    <row r="326" ht="20.1" customHeight="1" spans="1:2">
      <c r="A326" s="230" t="s">
        <v>376</v>
      </c>
      <c r="B326" s="107">
        <v>253</v>
      </c>
    </row>
    <row r="327" ht="20.1" customHeight="1" spans="1:2">
      <c r="A327" s="229" t="s">
        <v>379</v>
      </c>
      <c r="B327" s="107"/>
    </row>
    <row r="328" ht="20.1" customHeight="1" spans="1:2">
      <c r="A328" s="230" t="s">
        <v>380</v>
      </c>
      <c r="B328" s="107"/>
    </row>
    <row r="329" ht="20.1" customHeight="1" spans="1:2">
      <c r="A329" s="230" t="s">
        <v>381</v>
      </c>
      <c r="B329" s="107"/>
    </row>
    <row r="330" ht="20.1" customHeight="1" spans="1:2">
      <c r="A330" s="230" t="s">
        <v>382</v>
      </c>
      <c r="B330" s="107"/>
    </row>
    <row r="331" ht="20.1" customHeight="1" spans="1:2">
      <c r="A331" s="230" t="s">
        <v>794</v>
      </c>
      <c r="B331" s="107"/>
    </row>
    <row r="332" ht="20.1" customHeight="1" spans="1:2">
      <c r="A332" s="229" t="s">
        <v>384</v>
      </c>
      <c r="B332" s="107"/>
    </row>
    <row r="333" ht="20.1" customHeight="1" spans="1:2">
      <c r="A333" s="230" t="s">
        <v>386</v>
      </c>
      <c r="B333" s="107"/>
    </row>
    <row r="334" ht="20.1" customHeight="1" spans="1:2">
      <c r="A334" s="230" t="s">
        <v>387</v>
      </c>
      <c r="B334" s="107"/>
    </row>
    <row r="335" ht="20.1" customHeight="1" spans="1:2">
      <c r="A335" s="230" t="s">
        <v>388</v>
      </c>
      <c r="B335" s="107"/>
    </row>
    <row r="336" ht="20.1" customHeight="1" spans="1:2">
      <c r="A336" s="229" t="s">
        <v>389</v>
      </c>
      <c r="B336" s="107"/>
    </row>
    <row r="337" ht="20.1" customHeight="1" spans="1:2">
      <c r="A337" s="230" t="s">
        <v>795</v>
      </c>
      <c r="B337" s="107"/>
    </row>
    <row r="338" ht="20.1" customHeight="1" spans="1:2">
      <c r="A338" s="230" t="s">
        <v>390</v>
      </c>
      <c r="B338" s="107"/>
    </row>
    <row r="339" ht="20.1" customHeight="1" spans="1:2">
      <c r="A339" s="230" t="s">
        <v>796</v>
      </c>
      <c r="B339" s="107"/>
    </row>
    <row r="340" ht="20.1" customHeight="1" spans="1:2">
      <c r="A340" s="229" t="s">
        <v>391</v>
      </c>
      <c r="B340" s="107"/>
    </row>
    <row r="341" ht="20.1" customHeight="1" spans="1:2">
      <c r="A341" s="230" t="s">
        <v>392</v>
      </c>
      <c r="B341" s="107"/>
    </row>
    <row r="342" ht="20.1" customHeight="1" spans="1:2">
      <c r="A342" s="230" t="s">
        <v>393</v>
      </c>
      <c r="B342" s="107"/>
    </row>
    <row r="343" ht="20.1" customHeight="1" spans="1:2">
      <c r="A343" s="229" t="s">
        <v>394</v>
      </c>
      <c r="B343" s="107"/>
    </row>
    <row r="344" ht="20.1" customHeight="1" spans="1:2">
      <c r="A344" s="230" t="s">
        <v>394</v>
      </c>
      <c r="B344" s="107"/>
    </row>
    <row r="345" ht="20.1" customHeight="1" spans="1:2">
      <c r="A345" s="229" t="s">
        <v>395</v>
      </c>
      <c r="B345" s="107"/>
    </row>
    <row r="346" ht="20.1" customHeight="1" spans="1:2">
      <c r="A346" s="230" t="s">
        <v>396</v>
      </c>
      <c r="B346" s="107"/>
    </row>
    <row r="347" ht="20.1" customHeight="1" spans="1:2">
      <c r="A347" s="229" t="s">
        <v>397</v>
      </c>
      <c r="B347" s="107"/>
    </row>
    <row r="348" ht="20.1" customHeight="1" spans="1:2">
      <c r="A348" s="230" t="s">
        <v>137</v>
      </c>
      <c r="B348" s="107"/>
    </row>
    <row r="349" ht="20.1" customHeight="1" spans="1:2">
      <c r="A349" s="229" t="s">
        <v>398</v>
      </c>
      <c r="B349" s="107"/>
    </row>
    <row r="350" ht="20.1" customHeight="1" spans="1:2">
      <c r="A350" s="230" t="s">
        <v>398</v>
      </c>
      <c r="B350" s="107"/>
    </row>
    <row r="351" ht="20.1" customHeight="1" spans="1:2">
      <c r="A351" s="228" t="s">
        <v>399</v>
      </c>
      <c r="B351" s="107">
        <v>909</v>
      </c>
    </row>
    <row r="352" ht="20.1" customHeight="1" spans="1:2">
      <c r="A352" s="229" t="s">
        <v>400</v>
      </c>
      <c r="B352" s="107">
        <v>909</v>
      </c>
    </row>
    <row r="353" ht="20.1" customHeight="1" spans="1:2">
      <c r="A353" s="230" t="s">
        <v>131</v>
      </c>
      <c r="B353" s="107"/>
    </row>
    <row r="354" ht="20.1" customHeight="1" spans="1:2">
      <c r="A354" s="230" t="s">
        <v>132</v>
      </c>
      <c r="B354" s="107"/>
    </row>
    <row r="355" ht="20.1" customHeight="1" spans="1:2">
      <c r="A355" s="230" t="s">
        <v>401</v>
      </c>
      <c r="B355" s="107"/>
    </row>
    <row r="356" ht="20.1" customHeight="1" spans="1:2">
      <c r="A356" s="230" t="s">
        <v>402</v>
      </c>
      <c r="B356" s="107"/>
    </row>
    <row r="357" ht="20.1" customHeight="1" spans="1:2">
      <c r="A357" s="230" t="s">
        <v>403</v>
      </c>
      <c r="B357" s="107">
        <v>909</v>
      </c>
    </row>
    <row r="358" ht="20.1" customHeight="1" spans="1:2">
      <c r="A358" s="229" t="s">
        <v>405</v>
      </c>
      <c r="B358" s="107"/>
    </row>
    <row r="359" ht="20.1" customHeight="1" spans="1:2">
      <c r="A359" s="230" t="s">
        <v>406</v>
      </c>
      <c r="B359" s="107"/>
    </row>
    <row r="360" ht="20.1" customHeight="1" spans="1:2">
      <c r="A360" s="229" t="s">
        <v>407</v>
      </c>
      <c r="B360" s="107"/>
    </row>
    <row r="361" ht="20.1" customHeight="1" spans="1:2">
      <c r="A361" s="230" t="s">
        <v>407</v>
      </c>
      <c r="B361" s="107"/>
    </row>
    <row r="362" ht="20.1" customHeight="1" spans="1:2">
      <c r="A362" s="229" t="s">
        <v>408</v>
      </c>
      <c r="B362" s="107"/>
    </row>
    <row r="363" ht="20.1" customHeight="1" spans="1:2">
      <c r="A363" s="230" t="s">
        <v>408</v>
      </c>
      <c r="B363" s="107"/>
    </row>
    <row r="364" ht="20.1" customHeight="1" spans="1:2">
      <c r="A364" s="229" t="s">
        <v>409</v>
      </c>
      <c r="B364" s="107"/>
    </row>
    <row r="365" ht="20.1" customHeight="1" spans="1:2">
      <c r="A365" s="230" t="s">
        <v>409</v>
      </c>
      <c r="B365" s="107"/>
    </row>
    <row r="366" ht="20.1" customHeight="1" spans="1:2">
      <c r="A366" s="228" t="s">
        <v>410</v>
      </c>
      <c r="B366" s="107">
        <v>707</v>
      </c>
    </row>
    <row r="367" ht="20.1" customHeight="1" spans="1:2">
      <c r="A367" s="229" t="s">
        <v>411</v>
      </c>
      <c r="B367" s="107">
        <v>707</v>
      </c>
    </row>
    <row r="368" ht="20.1" customHeight="1" spans="1:2">
      <c r="A368" s="230" t="s">
        <v>131</v>
      </c>
      <c r="B368" s="107"/>
    </row>
    <row r="369" ht="20.1" customHeight="1" spans="1:2">
      <c r="A369" s="230" t="s">
        <v>137</v>
      </c>
      <c r="B369" s="107">
        <v>643</v>
      </c>
    </row>
    <row r="370" ht="20.1" customHeight="1" spans="1:2">
      <c r="A370" s="230" t="s">
        <v>412</v>
      </c>
      <c r="B370" s="107"/>
    </row>
    <row r="371" ht="20.1" customHeight="1" spans="1:2">
      <c r="A371" s="230" t="s">
        <v>413</v>
      </c>
      <c r="B371" s="107"/>
    </row>
    <row r="372" ht="20.1" customHeight="1" spans="1:2">
      <c r="A372" s="230" t="s">
        <v>414</v>
      </c>
      <c r="B372" s="107"/>
    </row>
    <row r="373" ht="20.1" customHeight="1" spans="1:2">
      <c r="A373" s="230" t="s">
        <v>415</v>
      </c>
      <c r="B373" s="107"/>
    </row>
    <row r="374" ht="20.1" customHeight="1" spans="1:2">
      <c r="A374" s="230" t="s">
        <v>416</v>
      </c>
      <c r="B374" s="107"/>
    </row>
    <row r="375" ht="20.1" customHeight="1" spans="1:2">
      <c r="A375" s="230" t="s">
        <v>417</v>
      </c>
      <c r="B375" s="107"/>
    </row>
    <row r="376" ht="20.1" customHeight="1" spans="1:2">
      <c r="A376" s="230" t="s">
        <v>418</v>
      </c>
      <c r="B376" s="107"/>
    </row>
    <row r="377" ht="20.1" customHeight="1" spans="1:2">
      <c r="A377" s="230" t="s">
        <v>419</v>
      </c>
      <c r="B377" s="107"/>
    </row>
    <row r="378" ht="20.1" customHeight="1" spans="1:2">
      <c r="A378" s="230" t="s">
        <v>420</v>
      </c>
      <c r="B378" s="107"/>
    </row>
    <row r="379" ht="20.1" customHeight="1" spans="1:2">
      <c r="A379" s="230" t="s">
        <v>421</v>
      </c>
      <c r="B379" s="107"/>
    </row>
    <row r="380" ht="20.1" customHeight="1" spans="1:2">
      <c r="A380" s="230" t="s">
        <v>422</v>
      </c>
      <c r="B380" s="107"/>
    </row>
    <row r="381" ht="20.1" customHeight="1" spans="1:2">
      <c r="A381" s="230" t="s">
        <v>423</v>
      </c>
      <c r="B381" s="107">
        <v>33</v>
      </c>
    </row>
    <row r="382" ht="20.1" customHeight="1" spans="1:2">
      <c r="A382" s="229" t="s">
        <v>424</v>
      </c>
      <c r="B382" s="107"/>
    </row>
    <row r="383" ht="20.1" customHeight="1" spans="1:2">
      <c r="A383" s="230" t="s">
        <v>131</v>
      </c>
      <c r="B383" s="107"/>
    </row>
    <row r="384" ht="20.1" customHeight="1" spans="1:2">
      <c r="A384" s="230" t="s">
        <v>425</v>
      </c>
      <c r="B384" s="107"/>
    </row>
    <row r="385" ht="20.1" customHeight="1" spans="1:2">
      <c r="A385" s="230" t="s">
        <v>426</v>
      </c>
      <c r="B385" s="107"/>
    </row>
    <row r="386" ht="20.1" customHeight="1" spans="1:2">
      <c r="A386" s="230" t="s">
        <v>427</v>
      </c>
      <c r="B386" s="107"/>
    </row>
    <row r="387" ht="20.1" customHeight="1" spans="1:2">
      <c r="A387" s="230" t="s">
        <v>428</v>
      </c>
      <c r="B387" s="107"/>
    </row>
    <row r="388" ht="20.1" customHeight="1" spans="1:2">
      <c r="A388" s="230" t="s">
        <v>429</v>
      </c>
      <c r="B388" s="107"/>
    </row>
    <row r="389" ht="20.1" customHeight="1" spans="1:2">
      <c r="A389" s="230" t="s">
        <v>797</v>
      </c>
      <c r="B389" s="107"/>
    </row>
    <row r="390" ht="20.1" customHeight="1" spans="1:2">
      <c r="A390" s="230" t="s">
        <v>430</v>
      </c>
      <c r="B390" s="107"/>
    </row>
    <row r="391" ht="20.1" customHeight="1" spans="1:2">
      <c r="A391" s="230" t="s">
        <v>431</v>
      </c>
      <c r="B391" s="107"/>
    </row>
    <row r="392" ht="20.1" customHeight="1" spans="1:2">
      <c r="A392" s="229" t="s">
        <v>432</v>
      </c>
      <c r="B392" s="107"/>
    </row>
    <row r="393" ht="20.1" customHeight="1" spans="1:2">
      <c r="A393" s="230" t="s">
        <v>131</v>
      </c>
      <c r="B393" s="107"/>
    </row>
    <row r="394" ht="20.1" customHeight="1" spans="1:2">
      <c r="A394" s="230" t="s">
        <v>433</v>
      </c>
      <c r="B394" s="107"/>
    </row>
    <row r="395" ht="20.1" customHeight="1" spans="1:2">
      <c r="A395" s="230" t="s">
        <v>798</v>
      </c>
      <c r="B395" s="107"/>
    </row>
    <row r="396" ht="20.1" customHeight="1" spans="1:2">
      <c r="A396" s="230" t="s">
        <v>434</v>
      </c>
      <c r="B396" s="107"/>
    </row>
    <row r="397" ht="20.1" customHeight="1" spans="1:2">
      <c r="A397" s="230" t="s">
        <v>436</v>
      </c>
      <c r="B397" s="107"/>
    </row>
    <row r="398" ht="20.1" customHeight="1" spans="1:2">
      <c r="A398" s="230" t="s">
        <v>437</v>
      </c>
      <c r="B398" s="107"/>
    </row>
    <row r="399" ht="20.1" customHeight="1" spans="1:2">
      <c r="A399" s="230" t="s">
        <v>438</v>
      </c>
      <c r="B399" s="107"/>
    </row>
    <row r="400" ht="20.1" customHeight="1" spans="1:2">
      <c r="A400" s="230" t="s">
        <v>439</v>
      </c>
      <c r="B400" s="107"/>
    </row>
    <row r="401" ht="20.1" customHeight="1" spans="1:2">
      <c r="A401" s="230" t="s">
        <v>440</v>
      </c>
      <c r="B401" s="107"/>
    </row>
    <row r="402" ht="20.1" customHeight="1" spans="1:2">
      <c r="A402" s="230" t="s">
        <v>441</v>
      </c>
      <c r="B402" s="107"/>
    </row>
    <row r="403" ht="20.1" customHeight="1" spans="1:2">
      <c r="A403" s="230" t="s">
        <v>442</v>
      </c>
      <c r="B403" s="107"/>
    </row>
    <row r="404" ht="20.1" customHeight="1" spans="1:2">
      <c r="A404" s="230" t="s">
        <v>443</v>
      </c>
      <c r="B404" s="107"/>
    </row>
    <row r="405" ht="20.1" customHeight="1" spans="1:2">
      <c r="A405" s="230" t="s">
        <v>444</v>
      </c>
      <c r="B405" s="107"/>
    </row>
    <row r="406" ht="20.1" customHeight="1" spans="1:2">
      <c r="A406" s="230" t="s">
        <v>445</v>
      </c>
      <c r="B406" s="107"/>
    </row>
    <row r="407" ht="20.1" customHeight="1" spans="1:2">
      <c r="A407" s="230" t="s">
        <v>446</v>
      </c>
      <c r="B407" s="107"/>
    </row>
    <row r="408" ht="20.1" customHeight="1" spans="1:2">
      <c r="A408" s="230" t="s">
        <v>447</v>
      </c>
      <c r="B408" s="107"/>
    </row>
    <row r="409" ht="20.1" customHeight="1" spans="1:2">
      <c r="A409" s="229" t="s">
        <v>799</v>
      </c>
      <c r="B409" s="107"/>
    </row>
    <row r="410" ht="20.1" customHeight="1" spans="1:2">
      <c r="A410" s="230" t="s">
        <v>131</v>
      </c>
      <c r="B410" s="107"/>
    </row>
    <row r="411" ht="20.1" customHeight="1" spans="1:2">
      <c r="A411" s="230" t="s">
        <v>449</v>
      </c>
      <c r="B411" s="107"/>
    </row>
    <row r="412" ht="20.1" customHeight="1" spans="1:2">
      <c r="A412" s="230" t="s">
        <v>450</v>
      </c>
      <c r="B412" s="107"/>
    </row>
    <row r="413" ht="20.1" customHeight="1" spans="1:2">
      <c r="A413" s="230" t="s">
        <v>137</v>
      </c>
      <c r="B413" s="107"/>
    </row>
    <row r="414" ht="20.1" customHeight="1" spans="1:2">
      <c r="A414" s="230" t="s">
        <v>800</v>
      </c>
      <c r="B414" s="107"/>
    </row>
    <row r="415" ht="20.1" customHeight="1" spans="1:2">
      <c r="A415" s="229" t="s">
        <v>452</v>
      </c>
      <c r="B415" s="107"/>
    </row>
    <row r="416" ht="20.1" customHeight="1" spans="1:2">
      <c r="A416" s="230" t="s">
        <v>453</v>
      </c>
      <c r="B416" s="107"/>
    </row>
    <row r="417" ht="20.1" customHeight="1" spans="1:2">
      <c r="A417" s="229" t="s">
        <v>455</v>
      </c>
      <c r="B417" s="107"/>
    </row>
    <row r="418" ht="20.1" customHeight="1" spans="1:2">
      <c r="A418" s="230" t="s">
        <v>456</v>
      </c>
      <c r="B418" s="107"/>
    </row>
    <row r="419" ht="20.1" customHeight="1" spans="1:2">
      <c r="A419" s="230" t="s">
        <v>457</v>
      </c>
      <c r="B419" s="107"/>
    </row>
    <row r="420" ht="20.1" customHeight="1" spans="1:2">
      <c r="A420" s="230" t="s">
        <v>801</v>
      </c>
      <c r="B420" s="107"/>
    </row>
    <row r="421" ht="20.1" customHeight="1" spans="1:2">
      <c r="A421" s="229" t="s">
        <v>802</v>
      </c>
      <c r="B421" s="107"/>
    </row>
    <row r="422" ht="20.1" customHeight="1" spans="1:2">
      <c r="A422" s="230" t="s">
        <v>802</v>
      </c>
      <c r="B422" s="107"/>
    </row>
    <row r="423" ht="20.1" customHeight="1" spans="1:2">
      <c r="A423" s="228" t="s">
        <v>458</v>
      </c>
      <c r="B423" s="107"/>
    </row>
    <row r="424" ht="20.1" customHeight="1" spans="1:2">
      <c r="A424" s="229" t="s">
        <v>459</v>
      </c>
      <c r="B424" s="107"/>
    </row>
    <row r="425" ht="20.1" customHeight="1" spans="1:2">
      <c r="A425" s="230" t="s">
        <v>131</v>
      </c>
      <c r="B425" s="107"/>
    </row>
    <row r="426" ht="20.1" customHeight="1" spans="1:2">
      <c r="A426" s="230" t="s">
        <v>132</v>
      </c>
      <c r="B426" s="107"/>
    </row>
    <row r="427" ht="20.1" customHeight="1" spans="1:2">
      <c r="A427" s="230" t="s">
        <v>460</v>
      </c>
      <c r="B427" s="107"/>
    </row>
    <row r="428" ht="20.1" customHeight="1" spans="1:2">
      <c r="A428" s="230" t="s">
        <v>461</v>
      </c>
      <c r="B428" s="107"/>
    </row>
    <row r="429" ht="20.1" customHeight="1" spans="1:2">
      <c r="A429" s="230" t="s">
        <v>462</v>
      </c>
      <c r="B429" s="107"/>
    </row>
    <row r="430" ht="20.1" customHeight="1" spans="1:2">
      <c r="A430" s="230" t="s">
        <v>463</v>
      </c>
      <c r="B430" s="107"/>
    </row>
    <row r="431" ht="20.1" customHeight="1" spans="1:2">
      <c r="A431" s="230" t="s">
        <v>464</v>
      </c>
      <c r="B431" s="107"/>
    </row>
    <row r="432" ht="20.1" customHeight="1" spans="1:2">
      <c r="A432" s="229" t="s">
        <v>803</v>
      </c>
      <c r="B432" s="107"/>
    </row>
    <row r="433" ht="20.1" customHeight="1" spans="1:2">
      <c r="A433" s="230" t="s">
        <v>804</v>
      </c>
      <c r="B433" s="107"/>
    </row>
    <row r="434" ht="20.1" customHeight="1" spans="1:2">
      <c r="A434" s="229" t="s">
        <v>465</v>
      </c>
      <c r="B434" s="107"/>
    </row>
    <row r="435" ht="20.1" customHeight="1" spans="1:2">
      <c r="A435" s="230" t="s">
        <v>466</v>
      </c>
      <c r="B435" s="107"/>
    </row>
    <row r="436" ht="20.1" customHeight="1" spans="1:2">
      <c r="A436" s="230" t="s">
        <v>467</v>
      </c>
      <c r="B436" s="107"/>
    </row>
    <row r="437" ht="20.1" customHeight="1" spans="1:2">
      <c r="A437" s="229" t="s">
        <v>468</v>
      </c>
      <c r="B437" s="107"/>
    </row>
    <row r="438" ht="20.1" customHeight="1" spans="1:2">
      <c r="A438" s="230" t="s">
        <v>469</v>
      </c>
      <c r="B438" s="107"/>
    </row>
    <row r="439" ht="20.1" customHeight="1" spans="1:2">
      <c r="A439" s="229" t="s">
        <v>470</v>
      </c>
      <c r="B439" s="107"/>
    </row>
    <row r="440" ht="20.1" customHeight="1" spans="1:2">
      <c r="A440" s="230" t="s">
        <v>471</v>
      </c>
      <c r="B440" s="107"/>
    </row>
    <row r="441" ht="20.1" customHeight="1" spans="1:2">
      <c r="A441" s="230" t="s">
        <v>470</v>
      </c>
      <c r="B441" s="107"/>
    </row>
    <row r="442" ht="20.1" customHeight="1" spans="1:2">
      <c r="A442" s="228" t="s">
        <v>472</v>
      </c>
      <c r="B442" s="107"/>
    </row>
    <row r="443" ht="20.1" customHeight="1" spans="1:2">
      <c r="A443" s="229" t="s">
        <v>473</v>
      </c>
      <c r="B443" s="107"/>
    </row>
    <row r="444" ht="20.1" customHeight="1" spans="1:2">
      <c r="A444" s="230" t="s">
        <v>475</v>
      </c>
      <c r="B444" s="107"/>
    </row>
    <row r="445" ht="20.1" customHeight="1" spans="1:2">
      <c r="A445" s="229" t="s">
        <v>478</v>
      </c>
      <c r="B445" s="107"/>
    </row>
    <row r="446" ht="20.1" customHeight="1" spans="1:2">
      <c r="A446" s="230" t="s">
        <v>479</v>
      </c>
      <c r="B446" s="107"/>
    </row>
    <row r="447" ht="20.1" customHeight="1" spans="1:2">
      <c r="A447" s="229" t="s">
        <v>480</v>
      </c>
      <c r="B447" s="107"/>
    </row>
    <row r="448" ht="20.1" customHeight="1" spans="1:2">
      <c r="A448" s="230" t="s">
        <v>131</v>
      </c>
      <c r="B448" s="107"/>
    </row>
    <row r="449" ht="20.1" customHeight="1" spans="1:2">
      <c r="A449" s="230" t="s">
        <v>132</v>
      </c>
      <c r="B449" s="107"/>
    </row>
    <row r="450" ht="20.1" customHeight="1" spans="1:2">
      <c r="A450" s="229" t="s">
        <v>482</v>
      </c>
      <c r="B450" s="107"/>
    </row>
    <row r="451" ht="20.1" customHeight="1" spans="1:2">
      <c r="A451" s="230" t="s">
        <v>483</v>
      </c>
      <c r="B451" s="107"/>
    </row>
    <row r="452" ht="20.1" customHeight="1" spans="1:2">
      <c r="A452" s="230" t="s">
        <v>484</v>
      </c>
      <c r="B452" s="107"/>
    </row>
    <row r="453" ht="20.1" customHeight="1" spans="1:2">
      <c r="A453" s="229" t="s">
        <v>485</v>
      </c>
      <c r="B453" s="107"/>
    </row>
    <row r="454" ht="20.1" customHeight="1" spans="1:2">
      <c r="A454" s="230" t="s">
        <v>485</v>
      </c>
      <c r="B454" s="107"/>
    </row>
    <row r="455" ht="20.1" customHeight="1" spans="1:2">
      <c r="A455" s="228" t="s">
        <v>486</v>
      </c>
      <c r="B455" s="107"/>
    </row>
    <row r="456" ht="20.1" customHeight="1" spans="1:2">
      <c r="A456" s="229" t="s">
        <v>487</v>
      </c>
      <c r="B456" s="107"/>
    </row>
    <row r="457" ht="20.1" customHeight="1" spans="1:2">
      <c r="A457" s="230" t="s">
        <v>131</v>
      </c>
      <c r="B457" s="107"/>
    </row>
    <row r="458" ht="20.1" customHeight="1" spans="1:2">
      <c r="A458" s="230" t="s">
        <v>488</v>
      </c>
      <c r="B458" s="107"/>
    </row>
    <row r="459" ht="20.1" customHeight="1" spans="1:2">
      <c r="A459" s="229" t="s">
        <v>489</v>
      </c>
      <c r="B459" s="107"/>
    </row>
    <row r="460" ht="20.1" customHeight="1" spans="1:2">
      <c r="A460" s="230" t="s">
        <v>490</v>
      </c>
      <c r="B460" s="107"/>
    </row>
    <row r="461" ht="20.1" customHeight="1" spans="1:2">
      <c r="A461" s="229" t="s">
        <v>491</v>
      </c>
      <c r="B461" s="107"/>
    </row>
    <row r="462" ht="20.1" customHeight="1" spans="1:2">
      <c r="A462" s="230" t="s">
        <v>491</v>
      </c>
      <c r="B462" s="107"/>
    </row>
    <row r="463" ht="20.1" customHeight="1" spans="1:2">
      <c r="A463" s="228" t="s">
        <v>492</v>
      </c>
      <c r="B463" s="107"/>
    </row>
    <row r="464" ht="20.1" customHeight="1" spans="1:2">
      <c r="A464" s="229" t="s">
        <v>805</v>
      </c>
      <c r="B464" s="107"/>
    </row>
    <row r="465" ht="20.1" customHeight="1" spans="1:2">
      <c r="A465" s="230" t="s">
        <v>805</v>
      </c>
      <c r="B465" s="107"/>
    </row>
    <row r="466" ht="20.1" customHeight="1" spans="1:2">
      <c r="A466" s="228" t="s">
        <v>496</v>
      </c>
      <c r="B466" s="107"/>
    </row>
    <row r="467" ht="20.1" customHeight="1" spans="1:2">
      <c r="A467" s="229" t="s">
        <v>497</v>
      </c>
      <c r="B467" s="107"/>
    </row>
    <row r="468" ht="20.1" customHeight="1" spans="1:2">
      <c r="A468" s="230" t="s">
        <v>132</v>
      </c>
      <c r="B468" s="107"/>
    </row>
    <row r="469" ht="20.1" customHeight="1" spans="1:2">
      <c r="A469" s="230" t="s">
        <v>498</v>
      </c>
      <c r="B469" s="107"/>
    </row>
    <row r="470" ht="20.1" customHeight="1" spans="1:2">
      <c r="A470" s="230" t="s">
        <v>499</v>
      </c>
      <c r="B470" s="107"/>
    </row>
    <row r="471" ht="20.1" customHeight="1" spans="1:2">
      <c r="A471" s="230" t="s">
        <v>137</v>
      </c>
      <c r="B471" s="107"/>
    </row>
    <row r="472" ht="20.1" customHeight="1" spans="1:2">
      <c r="A472" s="230" t="s">
        <v>502</v>
      </c>
      <c r="B472" s="107"/>
    </row>
    <row r="473" ht="20.1" customHeight="1" spans="1:2">
      <c r="A473" s="229" t="s">
        <v>503</v>
      </c>
      <c r="B473" s="107"/>
    </row>
    <row r="474" ht="20.1" customHeight="1" spans="1:2">
      <c r="A474" s="230" t="s">
        <v>504</v>
      </c>
      <c r="B474" s="107"/>
    </row>
    <row r="475" ht="20.1" customHeight="1" spans="1:2">
      <c r="A475" s="230" t="s">
        <v>505</v>
      </c>
      <c r="B475" s="107"/>
    </row>
    <row r="476" ht="20.1" customHeight="1" spans="1:2">
      <c r="A476" s="228" t="s">
        <v>506</v>
      </c>
      <c r="B476" s="107">
        <v>203</v>
      </c>
    </row>
    <row r="477" ht="20.1" customHeight="1" spans="1:2">
      <c r="A477" s="229" t="s">
        <v>507</v>
      </c>
      <c r="B477" s="107"/>
    </row>
    <row r="478" ht="20.1" customHeight="1" spans="1:2">
      <c r="A478" s="230" t="s">
        <v>509</v>
      </c>
      <c r="B478" s="107"/>
    </row>
    <row r="479" ht="20.1" customHeight="1" spans="1:2">
      <c r="A479" s="230" t="s">
        <v>510</v>
      </c>
      <c r="B479" s="107"/>
    </row>
    <row r="480" ht="20.1" customHeight="1" spans="1:2">
      <c r="A480" s="230" t="s">
        <v>806</v>
      </c>
      <c r="B480" s="107"/>
    </row>
    <row r="481" ht="20.1" customHeight="1" spans="1:2">
      <c r="A481" s="230" t="s">
        <v>511</v>
      </c>
      <c r="B481" s="107"/>
    </row>
    <row r="482" ht="20.1" customHeight="1" spans="1:2">
      <c r="A482" s="229" t="s">
        <v>512</v>
      </c>
      <c r="B482" s="107">
        <v>203</v>
      </c>
    </row>
    <row r="483" ht="20.1" customHeight="1" spans="1:2">
      <c r="A483" s="230" t="s">
        <v>513</v>
      </c>
      <c r="B483" s="107">
        <v>203</v>
      </c>
    </row>
    <row r="484" ht="20.1" customHeight="1" spans="1:2">
      <c r="A484" s="229" t="s">
        <v>514</v>
      </c>
      <c r="B484" s="107"/>
    </row>
    <row r="485" ht="20.1" customHeight="1" spans="1:2">
      <c r="A485" s="230" t="s">
        <v>515</v>
      </c>
      <c r="B485" s="107"/>
    </row>
    <row r="486" ht="20.1" customHeight="1" spans="1:2">
      <c r="A486" s="228" t="s">
        <v>516</v>
      </c>
      <c r="B486" s="107"/>
    </row>
    <row r="487" ht="20.1" customHeight="1" spans="1:2">
      <c r="A487" s="229" t="s">
        <v>517</v>
      </c>
      <c r="B487" s="107"/>
    </row>
    <row r="488" ht="20.1" customHeight="1" spans="1:2">
      <c r="A488" s="230" t="s">
        <v>807</v>
      </c>
      <c r="B488" s="107"/>
    </row>
    <row r="489" ht="20.1" customHeight="1" spans="1:2">
      <c r="A489" s="229" t="s">
        <v>519</v>
      </c>
      <c r="B489" s="107"/>
    </row>
    <row r="490" ht="20.1" customHeight="1" spans="1:2">
      <c r="A490" s="230" t="s">
        <v>520</v>
      </c>
      <c r="B490" s="107"/>
    </row>
    <row r="491" ht="20.1" customHeight="1" spans="1:2">
      <c r="A491" s="230" t="s">
        <v>521</v>
      </c>
      <c r="B491" s="107"/>
    </row>
    <row r="492" ht="20.1" customHeight="1" spans="1:2">
      <c r="A492" s="228" t="s">
        <v>522</v>
      </c>
      <c r="B492" s="107"/>
    </row>
    <row r="493" ht="20.1" customHeight="1" spans="1:2">
      <c r="A493" s="229" t="s">
        <v>523</v>
      </c>
      <c r="B493" s="107"/>
    </row>
    <row r="494" ht="20.1" customHeight="1" spans="1:2">
      <c r="A494" s="230" t="s">
        <v>131</v>
      </c>
      <c r="B494" s="107"/>
    </row>
    <row r="495" ht="20.1" customHeight="1" spans="1:2">
      <c r="A495" s="230" t="s">
        <v>132</v>
      </c>
      <c r="B495" s="107"/>
    </row>
    <row r="496" ht="20.1" customHeight="1" spans="1:2">
      <c r="A496" s="230" t="s">
        <v>524</v>
      </c>
      <c r="B496" s="107"/>
    </row>
    <row r="497" ht="20.1" customHeight="1" spans="1:2">
      <c r="A497" s="230" t="s">
        <v>525</v>
      </c>
      <c r="B497" s="107"/>
    </row>
    <row r="498" ht="20.1" customHeight="1" spans="1:2">
      <c r="A498" s="230" t="s">
        <v>137</v>
      </c>
      <c r="B498" s="107"/>
    </row>
    <row r="499" ht="20.1" customHeight="1" spans="1:2">
      <c r="A499" s="230" t="s">
        <v>526</v>
      </c>
      <c r="B499" s="107"/>
    </row>
    <row r="500" ht="20.1" customHeight="1" spans="1:2">
      <c r="A500" s="229" t="s">
        <v>527</v>
      </c>
      <c r="B500" s="107"/>
    </row>
    <row r="501" ht="20.1" customHeight="1" spans="1:2">
      <c r="A501" s="230" t="s">
        <v>131</v>
      </c>
      <c r="B501" s="107"/>
    </row>
    <row r="502" ht="20.1" customHeight="1" spans="1:2">
      <c r="A502" s="230" t="s">
        <v>528</v>
      </c>
      <c r="B502" s="107"/>
    </row>
    <row r="503" ht="20.1" customHeight="1" spans="1:2">
      <c r="A503" s="229" t="s">
        <v>529</v>
      </c>
      <c r="B503" s="107"/>
    </row>
    <row r="504" ht="20.1" customHeight="1" spans="1:2">
      <c r="A504" s="230" t="s">
        <v>530</v>
      </c>
      <c r="B504" s="107"/>
    </row>
    <row r="505" ht="20.1" customHeight="1" spans="1:2">
      <c r="A505" s="229" t="s">
        <v>531</v>
      </c>
      <c r="B505" s="107"/>
    </row>
    <row r="506" ht="20.1" customHeight="1" spans="1:2">
      <c r="A506" s="230" t="s">
        <v>532</v>
      </c>
      <c r="B506" s="107"/>
    </row>
    <row r="507" ht="20.1" customHeight="1" spans="1:2">
      <c r="A507" s="230" t="s">
        <v>533</v>
      </c>
      <c r="B507" s="107"/>
    </row>
    <row r="508" ht="20.1" customHeight="1" spans="1:2">
      <c r="A508" s="229" t="s">
        <v>534</v>
      </c>
      <c r="B508" s="107"/>
    </row>
    <row r="509" ht="20.1" customHeight="1" spans="1:2">
      <c r="A509" s="230" t="s">
        <v>535</v>
      </c>
      <c r="B509" s="107"/>
    </row>
    <row r="510" ht="20.1" customHeight="1" spans="1:2">
      <c r="A510" s="230" t="s">
        <v>536</v>
      </c>
      <c r="B510" s="107"/>
    </row>
    <row r="511" ht="20.1" customHeight="1" spans="1:2">
      <c r="A511" s="229" t="s">
        <v>537</v>
      </c>
      <c r="B511" s="107"/>
    </row>
    <row r="512" ht="20.1" customHeight="1" spans="1:2">
      <c r="A512" s="230" t="s">
        <v>537</v>
      </c>
      <c r="B512" s="107"/>
    </row>
    <row r="513" ht="20.1" customHeight="1" spans="1:2">
      <c r="A513" s="228" t="s">
        <v>808</v>
      </c>
      <c r="B513" s="107"/>
    </row>
    <row r="514" ht="20.1" customHeight="1" spans="1:2">
      <c r="A514" s="228" t="s">
        <v>538</v>
      </c>
      <c r="B514" s="107"/>
    </row>
    <row r="515" ht="20.1" customHeight="1" spans="1:2">
      <c r="A515" s="229" t="s">
        <v>539</v>
      </c>
      <c r="B515" s="107"/>
    </row>
    <row r="516" ht="20.1" customHeight="1" spans="1:2">
      <c r="A516" s="230" t="s">
        <v>540</v>
      </c>
      <c r="B516" s="107"/>
    </row>
    <row r="517" ht="20.1" customHeight="1" spans="1:2">
      <c r="A517" s="230" t="s">
        <v>541</v>
      </c>
      <c r="B517" s="107"/>
    </row>
    <row r="518" ht="20.1" customHeight="1" spans="1:2">
      <c r="A518" s="228" t="s">
        <v>542</v>
      </c>
      <c r="B518" s="107"/>
    </row>
    <row r="519" ht="20.1" customHeight="1" spans="1:2">
      <c r="A519" s="229" t="s">
        <v>543</v>
      </c>
      <c r="B519" s="107"/>
    </row>
    <row r="520" ht="30" customHeight="1" spans="1:2">
      <c r="A520" s="231" t="s">
        <v>809</v>
      </c>
      <c r="B520" s="232"/>
    </row>
  </sheetData>
  <autoFilter ref="A4:B520">
    <extLst/>
  </autoFilter>
  <mergeCells count="4">
    <mergeCell ref="A1:B1"/>
    <mergeCell ref="A2:B2"/>
    <mergeCell ref="A3:B3"/>
    <mergeCell ref="A520:B520"/>
  </mergeCells>
  <printOptions horizontalCentered="1"/>
  <pageMargins left="0.236111111111111" right="0.236111111111111" top="0.393055555555556" bottom="0.354166666666667" header="0.236111111111111" footer="0"/>
  <pageSetup paperSize="9" orientation="portrait" blackAndWhite="1" errors="blank"/>
  <headerFooter alignWithMargins="0">
    <oddFooter>&amp;C第 &amp;P 页，共 &amp;N 页</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33"/>
  <sheetViews>
    <sheetView showZeros="0" topLeftCell="A4" workbookViewId="0">
      <selection activeCell="E25" sqref="E25"/>
    </sheetView>
  </sheetViews>
  <sheetFormatPr defaultColWidth="9" defaultRowHeight="12.75" outlineLevelCol="3"/>
  <cols>
    <col min="1" max="1" width="24" style="209" customWidth="1"/>
    <col min="2" max="4" width="18.125" style="210" customWidth="1"/>
    <col min="5" max="16384" width="9" style="209"/>
  </cols>
  <sheetData>
    <row r="1" ht="20.25" customHeight="1" spans="1:4">
      <c r="A1" s="126" t="s">
        <v>810</v>
      </c>
      <c r="B1" s="126"/>
      <c r="C1" s="126"/>
      <c r="D1" s="126"/>
    </row>
    <row r="2" ht="29.25" customHeight="1" spans="1:4">
      <c r="A2" s="127" t="s">
        <v>777</v>
      </c>
      <c r="B2" s="127"/>
      <c r="C2" s="127"/>
      <c r="D2" s="127"/>
    </row>
    <row r="3" ht="18" customHeight="1" spans="1:4">
      <c r="A3" s="211" t="s">
        <v>811</v>
      </c>
      <c r="B3" s="211"/>
      <c r="C3" s="211"/>
      <c r="D3" s="211"/>
    </row>
    <row r="4" ht="21" customHeight="1" spans="1:4">
      <c r="A4" s="212"/>
      <c r="B4" s="212"/>
      <c r="C4" s="212"/>
      <c r="D4" s="213" t="s">
        <v>42</v>
      </c>
    </row>
    <row r="5" s="208" customFormat="1" ht="24" customHeight="1" spans="1:4">
      <c r="A5" s="214" t="s">
        <v>812</v>
      </c>
      <c r="B5" s="215" t="s">
        <v>813</v>
      </c>
      <c r="C5" s="215"/>
      <c r="D5" s="215"/>
    </row>
    <row r="6" s="208" customFormat="1" ht="24" customHeight="1" spans="1:4">
      <c r="A6" s="214"/>
      <c r="B6" s="215" t="s">
        <v>814</v>
      </c>
      <c r="C6" s="215" t="s">
        <v>815</v>
      </c>
      <c r="D6" s="215" t="s">
        <v>816</v>
      </c>
    </row>
    <row r="7" ht="24" customHeight="1" spans="1:4">
      <c r="A7" s="214" t="s">
        <v>817</v>
      </c>
      <c r="B7" s="102">
        <v>4545</v>
      </c>
      <c r="C7" s="102">
        <v>3968</v>
      </c>
      <c r="D7" s="102">
        <v>577</v>
      </c>
    </row>
    <row r="8" ht="20.1" customHeight="1" spans="1:4">
      <c r="A8" s="216" t="s">
        <v>129</v>
      </c>
      <c r="B8" s="107">
        <v>1023</v>
      </c>
      <c r="C8" s="107">
        <v>1003</v>
      </c>
      <c r="D8" s="107">
        <v>20</v>
      </c>
    </row>
    <row r="9" ht="20.1" customHeight="1" spans="1:4">
      <c r="A9" s="216" t="s">
        <v>818</v>
      </c>
      <c r="B9" s="107"/>
      <c r="C9" s="107"/>
      <c r="D9" s="107"/>
    </row>
    <row r="10" ht="20.1" customHeight="1" spans="1:4">
      <c r="A10" s="216" t="s">
        <v>181</v>
      </c>
      <c r="B10" s="107"/>
      <c r="C10" s="107"/>
      <c r="D10" s="107"/>
    </row>
    <row r="11" ht="20.1" customHeight="1" spans="1:4">
      <c r="A11" s="216" t="s">
        <v>185</v>
      </c>
      <c r="B11" s="107"/>
      <c r="C11" s="107"/>
      <c r="D11" s="107"/>
    </row>
    <row r="12" ht="20.1" customHeight="1" spans="1:4">
      <c r="A12" s="216" t="s">
        <v>201</v>
      </c>
      <c r="B12" s="107"/>
      <c r="C12" s="107"/>
      <c r="D12" s="107"/>
    </row>
    <row r="13" ht="20.1" customHeight="1" spans="1:4">
      <c r="A13" s="216" t="s">
        <v>224</v>
      </c>
      <c r="B13" s="107"/>
      <c r="C13" s="107"/>
      <c r="D13" s="107"/>
    </row>
    <row r="14" ht="20.1" customHeight="1" spans="1:4">
      <c r="A14" s="216" t="s">
        <v>242</v>
      </c>
      <c r="B14" s="107">
        <v>147</v>
      </c>
      <c r="C14" s="107">
        <v>147</v>
      </c>
      <c r="D14" s="107"/>
    </row>
    <row r="15" ht="20.1" customHeight="1" spans="1:4">
      <c r="A15" s="216" t="s">
        <v>263</v>
      </c>
      <c r="B15" s="107">
        <v>1104</v>
      </c>
      <c r="C15" s="107">
        <v>990</v>
      </c>
      <c r="D15" s="107">
        <v>114</v>
      </c>
    </row>
    <row r="16" ht="20.1" customHeight="1" spans="1:4">
      <c r="A16" s="216" t="s">
        <v>330</v>
      </c>
      <c r="B16" s="107">
        <v>199</v>
      </c>
      <c r="C16" s="107">
        <v>199</v>
      </c>
      <c r="D16" s="107"/>
    </row>
    <row r="17" ht="20.1" customHeight="1" spans="1:4">
      <c r="A17" s="216" t="s">
        <v>374</v>
      </c>
      <c r="B17" s="107">
        <v>253</v>
      </c>
      <c r="C17" s="107">
        <v>253</v>
      </c>
      <c r="D17" s="107"/>
    </row>
    <row r="18" ht="20.1" customHeight="1" spans="1:4">
      <c r="A18" s="216" t="s">
        <v>399</v>
      </c>
      <c r="B18" s="107">
        <v>909</v>
      </c>
      <c r="C18" s="107">
        <v>499</v>
      </c>
      <c r="D18" s="107">
        <v>410</v>
      </c>
    </row>
    <row r="19" ht="20.1" customHeight="1" spans="1:4">
      <c r="A19" s="216" t="s">
        <v>410</v>
      </c>
      <c r="B19" s="107">
        <v>707</v>
      </c>
      <c r="C19" s="107">
        <v>674</v>
      </c>
      <c r="D19" s="107">
        <v>33</v>
      </c>
    </row>
    <row r="20" ht="20.1" customHeight="1" spans="1:4">
      <c r="A20" s="216" t="s">
        <v>458</v>
      </c>
      <c r="B20" s="107"/>
      <c r="C20" s="107"/>
      <c r="D20" s="107"/>
    </row>
    <row r="21" ht="20.1" customHeight="1" spans="1:4">
      <c r="A21" s="216" t="s">
        <v>472</v>
      </c>
      <c r="B21" s="107"/>
      <c r="C21" s="107"/>
      <c r="D21" s="107"/>
    </row>
    <row r="22" ht="20.1" customHeight="1" spans="1:4">
      <c r="A22" s="216" t="s">
        <v>486</v>
      </c>
      <c r="B22" s="107"/>
      <c r="C22" s="107"/>
      <c r="D22" s="107"/>
    </row>
    <row r="23" ht="20.1" customHeight="1" spans="1:4">
      <c r="A23" s="216" t="s">
        <v>492</v>
      </c>
      <c r="B23" s="107"/>
      <c r="C23" s="107"/>
      <c r="D23" s="107"/>
    </row>
    <row r="24" ht="20.1" customHeight="1" spans="1:4">
      <c r="A24" s="216" t="s">
        <v>819</v>
      </c>
      <c r="B24" s="107"/>
      <c r="C24" s="107"/>
      <c r="D24" s="107"/>
    </row>
    <row r="25" ht="20.1" customHeight="1" spans="1:4">
      <c r="A25" s="186" t="s">
        <v>496</v>
      </c>
      <c r="B25" s="107"/>
      <c r="C25" s="107"/>
      <c r="D25" s="107"/>
    </row>
    <row r="26" ht="20.1" customHeight="1" spans="1:4">
      <c r="A26" s="216" t="s">
        <v>506</v>
      </c>
      <c r="B26" s="107">
        <v>203</v>
      </c>
      <c r="C26" s="107">
        <v>203</v>
      </c>
      <c r="D26" s="107"/>
    </row>
    <row r="27" ht="20.1" customHeight="1" spans="1:4">
      <c r="A27" s="216" t="s">
        <v>516</v>
      </c>
      <c r="B27" s="107"/>
      <c r="C27" s="107"/>
      <c r="D27" s="107"/>
    </row>
    <row r="28" ht="20.1" customHeight="1" spans="1:4">
      <c r="A28" s="186" t="s">
        <v>522</v>
      </c>
      <c r="B28" s="107"/>
      <c r="C28" s="107"/>
      <c r="D28" s="107"/>
    </row>
    <row r="29" ht="20.1" customHeight="1" spans="1:4">
      <c r="A29" s="216" t="s">
        <v>808</v>
      </c>
      <c r="B29" s="107"/>
      <c r="C29" s="107"/>
      <c r="D29" s="107"/>
    </row>
    <row r="30" ht="20.1" customHeight="1" spans="1:4">
      <c r="A30" s="216" t="s">
        <v>659</v>
      </c>
      <c r="B30" s="107"/>
      <c r="C30" s="107"/>
      <c r="D30" s="107"/>
    </row>
    <row r="31" ht="20.1" customHeight="1" spans="1:4">
      <c r="A31" s="216" t="s">
        <v>538</v>
      </c>
      <c r="B31" s="107"/>
      <c r="C31" s="107"/>
      <c r="D31" s="107"/>
    </row>
    <row r="32" ht="20.1" customHeight="1" spans="1:4">
      <c r="A32" s="216" t="s">
        <v>542</v>
      </c>
      <c r="B32" s="107"/>
      <c r="C32" s="107"/>
      <c r="D32" s="107"/>
    </row>
    <row r="33" ht="52.5" customHeight="1" spans="1:4">
      <c r="A33" s="217" t="s">
        <v>820</v>
      </c>
      <c r="B33" s="218"/>
      <c r="C33" s="218"/>
      <c r="D33" s="218"/>
    </row>
  </sheetData>
  <mergeCells count="7">
    <mergeCell ref="A1:D1"/>
    <mergeCell ref="A2:D2"/>
    <mergeCell ref="A3:D3"/>
    <mergeCell ref="A4:C4"/>
    <mergeCell ref="B5:D5"/>
    <mergeCell ref="A33:D33"/>
    <mergeCell ref="A5:A6"/>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34"/>
  <sheetViews>
    <sheetView workbookViewId="0">
      <selection activeCell="C24" sqref="C24"/>
    </sheetView>
  </sheetViews>
  <sheetFormatPr defaultColWidth="21.5" defaultRowHeight="21.95" customHeight="1" outlineLevelCol="3"/>
  <cols>
    <col min="1" max="1" width="46.375" style="199" customWidth="1"/>
    <col min="2" max="2" width="34" style="199" customWidth="1"/>
    <col min="3" max="253" width="21.5" style="199"/>
    <col min="254" max="254" width="52.25" style="199" customWidth="1"/>
    <col min="255" max="255" width="32.5" style="199" customWidth="1"/>
    <col min="256" max="509" width="21.5" style="199"/>
    <col min="510" max="510" width="52.25" style="199" customWidth="1"/>
    <col min="511" max="511" width="32.5" style="199" customWidth="1"/>
    <col min="512" max="765" width="21.5" style="199"/>
    <col min="766" max="766" width="52.25" style="199" customWidth="1"/>
    <col min="767" max="767" width="32.5" style="199" customWidth="1"/>
    <col min="768" max="1021" width="21.5" style="199"/>
    <col min="1022" max="1022" width="52.25" style="199" customWidth="1"/>
    <col min="1023" max="1023" width="32.5" style="199" customWidth="1"/>
    <col min="1024" max="1277" width="21.5" style="199"/>
    <col min="1278" max="1278" width="52.25" style="199" customWidth="1"/>
    <col min="1279" max="1279" width="32.5" style="199" customWidth="1"/>
    <col min="1280" max="1533" width="21.5" style="199"/>
    <col min="1534" max="1534" width="52.25" style="199" customWidth="1"/>
    <col min="1535" max="1535" width="32.5" style="199" customWidth="1"/>
    <col min="1536" max="1789" width="21.5" style="199"/>
    <col min="1790" max="1790" width="52.25" style="199" customWidth="1"/>
    <col min="1791" max="1791" width="32.5" style="199" customWidth="1"/>
    <col min="1792" max="2045" width="21.5" style="199"/>
    <col min="2046" max="2046" width="52.25" style="199" customWidth="1"/>
    <col min="2047" max="2047" width="32.5" style="199" customWidth="1"/>
    <col min="2048" max="2301" width="21.5" style="199"/>
    <col min="2302" max="2302" width="52.25" style="199" customWidth="1"/>
    <col min="2303" max="2303" width="32.5" style="199" customWidth="1"/>
    <col min="2304" max="2557" width="21.5" style="199"/>
    <col min="2558" max="2558" width="52.25" style="199" customWidth="1"/>
    <col min="2559" max="2559" width="32.5" style="199" customWidth="1"/>
    <col min="2560" max="2813" width="21.5" style="199"/>
    <col min="2814" max="2814" width="52.25" style="199" customWidth="1"/>
    <col min="2815" max="2815" width="32.5" style="199" customWidth="1"/>
    <col min="2816" max="3069" width="21.5" style="199"/>
    <col min="3070" max="3070" width="52.25" style="199" customWidth="1"/>
    <col min="3071" max="3071" width="32.5" style="199" customWidth="1"/>
    <col min="3072" max="3325" width="21.5" style="199"/>
    <col min="3326" max="3326" width="52.25" style="199" customWidth="1"/>
    <col min="3327" max="3327" width="32.5" style="199" customWidth="1"/>
    <col min="3328" max="3581" width="21.5" style="199"/>
    <col min="3582" max="3582" width="52.25" style="199" customWidth="1"/>
    <col min="3583" max="3583" width="32.5" style="199" customWidth="1"/>
    <col min="3584" max="3837" width="21.5" style="199"/>
    <col min="3838" max="3838" width="52.25" style="199" customWidth="1"/>
    <col min="3839" max="3839" width="32.5" style="199" customWidth="1"/>
    <col min="3840" max="4093" width="21.5" style="199"/>
    <col min="4094" max="4094" width="52.25" style="199" customWidth="1"/>
    <col min="4095" max="4095" width="32.5" style="199" customWidth="1"/>
    <col min="4096" max="4349" width="21.5" style="199"/>
    <col min="4350" max="4350" width="52.25" style="199" customWidth="1"/>
    <col min="4351" max="4351" width="32.5" style="199" customWidth="1"/>
    <col min="4352" max="4605" width="21.5" style="199"/>
    <col min="4606" max="4606" width="52.25" style="199" customWidth="1"/>
    <col min="4607" max="4607" width="32.5" style="199" customWidth="1"/>
    <col min="4608" max="4861" width="21.5" style="199"/>
    <col min="4862" max="4862" width="52.25" style="199" customWidth="1"/>
    <col min="4863" max="4863" width="32.5" style="199" customWidth="1"/>
    <col min="4864" max="5117" width="21.5" style="199"/>
    <col min="5118" max="5118" width="52.25" style="199" customWidth="1"/>
    <col min="5119" max="5119" width="32.5" style="199" customWidth="1"/>
    <col min="5120" max="5373" width="21.5" style="199"/>
    <col min="5374" max="5374" width="52.25" style="199" customWidth="1"/>
    <col min="5375" max="5375" width="32.5" style="199" customWidth="1"/>
    <col min="5376" max="5629" width="21.5" style="199"/>
    <col min="5630" max="5630" width="52.25" style="199" customWidth="1"/>
    <col min="5631" max="5631" width="32.5" style="199" customWidth="1"/>
    <col min="5632" max="5885" width="21.5" style="199"/>
    <col min="5886" max="5886" width="52.25" style="199" customWidth="1"/>
    <col min="5887" max="5887" width="32.5" style="199" customWidth="1"/>
    <col min="5888" max="6141" width="21.5" style="199"/>
    <col min="6142" max="6142" width="52.25" style="199" customWidth="1"/>
    <col min="6143" max="6143" width="32.5" style="199" customWidth="1"/>
    <col min="6144" max="6397" width="21.5" style="199"/>
    <col min="6398" max="6398" width="52.25" style="199" customWidth="1"/>
    <col min="6399" max="6399" width="32.5" style="199" customWidth="1"/>
    <col min="6400" max="6653" width="21.5" style="199"/>
    <col min="6654" max="6654" width="52.25" style="199" customWidth="1"/>
    <col min="6655" max="6655" width="32.5" style="199" customWidth="1"/>
    <col min="6656" max="6909" width="21.5" style="199"/>
    <col min="6910" max="6910" width="52.25" style="199" customWidth="1"/>
    <col min="6911" max="6911" width="32.5" style="199" customWidth="1"/>
    <col min="6912" max="7165" width="21.5" style="199"/>
    <col min="7166" max="7166" width="52.25" style="199" customWidth="1"/>
    <col min="7167" max="7167" width="32.5" style="199" customWidth="1"/>
    <col min="7168" max="7421" width="21.5" style="199"/>
    <col min="7422" max="7422" width="52.25" style="199" customWidth="1"/>
    <col min="7423" max="7423" width="32.5" style="199" customWidth="1"/>
    <col min="7424" max="7677" width="21.5" style="199"/>
    <col min="7678" max="7678" width="52.25" style="199" customWidth="1"/>
    <col min="7679" max="7679" width="32.5" style="199" customWidth="1"/>
    <col min="7680" max="7933" width="21.5" style="199"/>
    <col min="7934" max="7934" width="52.25" style="199" customWidth="1"/>
    <col min="7935" max="7935" width="32.5" style="199" customWidth="1"/>
    <col min="7936" max="8189" width="21.5" style="199"/>
    <col min="8190" max="8190" width="52.25" style="199" customWidth="1"/>
    <col min="8191" max="8191" width="32.5" style="199" customWidth="1"/>
    <col min="8192" max="8445" width="21.5" style="199"/>
    <col min="8446" max="8446" width="52.25" style="199" customWidth="1"/>
    <col min="8447" max="8447" width="32.5" style="199" customWidth="1"/>
    <col min="8448" max="8701" width="21.5" style="199"/>
    <col min="8702" max="8702" width="52.25" style="199" customWidth="1"/>
    <col min="8703" max="8703" width="32.5" style="199" customWidth="1"/>
    <col min="8704" max="8957" width="21.5" style="199"/>
    <col min="8958" max="8958" width="52.25" style="199" customWidth="1"/>
    <col min="8959" max="8959" width="32.5" style="199" customWidth="1"/>
    <col min="8960" max="9213" width="21.5" style="199"/>
    <col min="9214" max="9214" width="52.25" style="199" customWidth="1"/>
    <col min="9215" max="9215" width="32.5" style="199" customWidth="1"/>
    <col min="9216" max="9469" width="21.5" style="199"/>
    <col min="9470" max="9470" width="52.25" style="199" customWidth="1"/>
    <col min="9471" max="9471" width="32.5" style="199" customWidth="1"/>
    <col min="9472" max="9725" width="21.5" style="199"/>
    <col min="9726" max="9726" width="52.25" style="199" customWidth="1"/>
    <col min="9727" max="9727" width="32.5" style="199" customWidth="1"/>
    <col min="9728" max="9981" width="21.5" style="199"/>
    <col min="9982" max="9982" width="52.25" style="199" customWidth="1"/>
    <col min="9983" max="9983" width="32.5" style="199" customWidth="1"/>
    <col min="9984" max="10237" width="21.5" style="199"/>
    <col min="10238" max="10238" width="52.25" style="199" customWidth="1"/>
    <col min="10239" max="10239" width="32.5" style="199" customWidth="1"/>
    <col min="10240" max="10493" width="21.5" style="199"/>
    <col min="10494" max="10494" width="52.25" style="199" customWidth="1"/>
    <col min="10495" max="10495" width="32.5" style="199" customWidth="1"/>
    <col min="10496" max="10749" width="21.5" style="199"/>
    <col min="10750" max="10750" width="52.25" style="199" customWidth="1"/>
    <col min="10751" max="10751" width="32.5" style="199" customWidth="1"/>
    <col min="10752" max="11005" width="21.5" style="199"/>
    <col min="11006" max="11006" width="52.25" style="199" customWidth="1"/>
    <col min="11007" max="11007" width="32.5" style="199" customWidth="1"/>
    <col min="11008" max="11261" width="21.5" style="199"/>
    <col min="11262" max="11262" width="52.25" style="199" customWidth="1"/>
    <col min="11263" max="11263" width="32.5" style="199" customWidth="1"/>
    <col min="11264" max="11517" width="21.5" style="199"/>
    <col min="11518" max="11518" width="52.25" style="199" customWidth="1"/>
    <col min="11519" max="11519" width="32.5" style="199" customWidth="1"/>
    <col min="11520" max="11773" width="21.5" style="199"/>
    <col min="11774" max="11774" width="52.25" style="199" customWidth="1"/>
    <col min="11775" max="11775" width="32.5" style="199" customWidth="1"/>
    <col min="11776" max="12029" width="21.5" style="199"/>
    <col min="12030" max="12030" width="52.25" style="199" customWidth="1"/>
    <col min="12031" max="12031" width="32.5" style="199" customWidth="1"/>
    <col min="12032" max="12285" width="21.5" style="199"/>
    <col min="12286" max="12286" width="52.25" style="199" customWidth="1"/>
    <col min="12287" max="12287" width="32.5" style="199" customWidth="1"/>
    <col min="12288" max="12541" width="21.5" style="199"/>
    <col min="12542" max="12542" width="52.25" style="199" customWidth="1"/>
    <col min="12543" max="12543" width="32.5" style="199" customWidth="1"/>
    <col min="12544" max="12797" width="21.5" style="199"/>
    <col min="12798" max="12798" width="52.25" style="199" customWidth="1"/>
    <col min="12799" max="12799" width="32.5" style="199" customWidth="1"/>
    <col min="12800" max="13053" width="21.5" style="199"/>
    <col min="13054" max="13054" width="52.25" style="199" customWidth="1"/>
    <col min="13055" max="13055" width="32.5" style="199" customWidth="1"/>
    <col min="13056" max="13309" width="21.5" style="199"/>
    <col min="13310" max="13310" width="52.25" style="199" customWidth="1"/>
    <col min="13311" max="13311" width="32.5" style="199" customWidth="1"/>
    <col min="13312" max="13565" width="21.5" style="199"/>
    <col min="13566" max="13566" width="52.25" style="199" customWidth="1"/>
    <col min="13567" max="13567" width="32.5" style="199" customWidth="1"/>
    <col min="13568" max="13821" width="21.5" style="199"/>
    <col min="13822" max="13822" width="52.25" style="199" customWidth="1"/>
    <col min="13823" max="13823" width="32.5" style="199" customWidth="1"/>
    <col min="13824" max="14077" width="21.5" style="199"/>
    <col min="14078" max="14078" width="52.25" style="199" customWidth="1"/>
    <col min="14079" max="14079" width="32.5" style="199" customWidth="1"/>
    <col min="14080" max="14333" width="21.5" style="199"/>
    <col min="14334" max="14334" width="52.25" style="199" customWidth="1"/>
    <col min="14335" max="14335" width="32.5" style="199" customWidth="1"/>
    <col min="14336" max="14589" width="21.5" style="199"/>
    <col min="14590" max="14590" width="52.25" style="199" customWidth="1"/>
    <col min="14591" max="14591" width="32.5" style="199" customWidth="1"/>
    <col min="14592" max="14845" width="21.5" style="199"/>
    <col min="14846" max="14846" width="52.25" style="199" customWidth="1"/>
    <col min="14847" max="14847" width="32.5" style="199" customWidth="1"/>
    <col min="14848" max="15101" width="21.5" style="199"/>
    <col min="15102" max="15102" width="52.25" style="199" customWidth="1"/>
    <col min="15103" max="15103" width="32.5" style="199" customWidth="1"/>
    <col min="15104" max="15357" width="21.5" style="199"/>
    <col min="15358" max="15358" width="52.25" style="199" customWidth="1"/>
    <col min="15359" max="15359" width="32.5" style="199" customWidth="1"/>
    <col min="15360" max="15613" width="21.5" style="199"/>
    <col min="15614" max="15614" width="52.25" style="199" customWidth="1"/>
    <col min="15615" max="15615" width="32.5" style="199" customWidth="1"/>
    <col min="15616" max="15869" width="21.5" style="199"/>
    <col min="15870" max="15870" width="52.25" style="199" customWidth="1"/>
    <col min="15871" max="15871" width="32.5" style="199" customWidth="1"/>
    <col min="15872" max="16125" width="21.5" style="199"/>
    <col min="16126" max="16126" width="52.25" style="199" customWidth="1"/>
    <col min="16127" max="16127" width="32.5" style="199" customWidth="1"/>
    <col min="16128" max="16384" width="21.5" style="199"/>
  </cols>
  <sheetData>
    <row r="1" ht="23.25" customHeight="1" spans="1:2">
      <c r="A1" s="126" t="s">
        <v>821</v>
      </c>
      <c r="B1" s="126"/>
    </row>
    <row r="2" s="198" customFormat="1" ht="30.75" customHeight="1" spans="1:2">
      <c r="A2" s="127" t="s">
        <v>822</v>
      </c>
      <c r="B2" s="127"/>
    </row>
    <row r="3" s="198" customFormat="1" ht="17.1" customHeight="1" spans="1:2">
      <c r="A3" s="200" t="s">
        <v>823</v>
      </c>
      <c r="B3" s="200"/>
    </row>
    <row r="4" customHeight="1" spans="1:2">
      <c r="A4" s="201"/>
      <c r="B4" s="202" t="s">
        <v>42</v>
      </c>
    </row>
    <row r="5" ht="26.1" customHeight="1" spans="1:2">
      <c r="A5" s="195" t="s">
        <v>824</v>
      </c>
      <c r="B5" s="203" t="s">
        <v>813</v>
      </c>
    </row>
    <row r="6" customHeight="1" spans="1:2">
      <c r="A6" s="204" t="s">
        <v>825</v>
      </c>
      <c r="B6" s="102">
        <v>4545</v>
      </c>
    </row>
    <row r="7" customHeight="1" spans="1:4">
      <c r="A7" s="205" t="s">
        <v>826</v>
      </c>
      <c r="B7" s="107">
        <v>1054</v>
      </c>
      <c r="D7" s="206"/>
    </row>
    <row r="8" customHeight="1" spans="1:2">
      <c r="A8" s="205" t="s">
        <v>827</v>
      </c>
      <c r="B8" s="107">
        <v>639</v>
      </c>
    </row>
    <row r="9" customHeight="1" spans="1:2">
      <c r="A9" s="205" t="s">
        <v>828</v>
      </c>
      <c r="B9" s="107">
        <v>215</v>
      </c>
    </row>
    <row r="10" customHeight="1" spans="1:2">
      <c r="A10" s="205" t="s">
        <v>829</v>
      </c>
      <c r="B10" s="107">
        <v>88</v>
      </c>
    </row>
    <row r="11" customHeight="1" spans="1:2">
      <c r="A11" s="205" t="s">
        <v>830</v>
      </c>
      <c r="B11" s="107">
        <v>112</v>
      </c>
    </row>
    <row r="12" customHeight="1" spans="1:2">
      <c r="A12" s="205" t="s">
        <v>831</v>
      </c>
      <c r="B12" s="107">
        <v>237</v>
      </c>
    </row>
    <row r="13" customHeight="1" spans="1:2">
      <c r="A13" s="205" t="s">
        <v>832</v>
      </c>
      <c r="B13" s="107">
        <v>133</v>
      </c>
    </row>
    <row r="14" customHeight="1" spans="1:2">
      <c r="A14" s="205" t="s">
        <v>833</v>
      </c>
      <c r="B14" s="107">
        <v>1</v>
      </c>
    </row>
    <row r="15" customHeight="1" spans="1:2">
      <c r="A15" s="205" t="s">
        <v>834</v>
      </c>
      <c r="B15" s="107"/>
    </row>
    <row r="16" customHeight="1" spans="1:2">
      <c r="A16" s="205" t="s">
        <v>835</v>
      </c>
      <c r="B16" s="107"/>
    </row>
    <row r="17" customHeight="1" spans="1:2">
      <c r="A17" s="205" t="s">
        <v>836</v>
      </c>
      <c r="B17" s="107">
        <v>12</v>
      </c>
    </row>
    <row r="18" customHeight="1" spans="1:2">
      <c r="A18" s="205" t="s">
        <v>837</v>
      </c>
      <c r="B18" s="107"/>
    </row>
    <row r="19" customHeight="1" spans="1:2">
      <c r="A19" s="205" t="s">
        <v>838</v>
      </c>
      <c r="B19" s="107"/>
    </row>
    <row r="20" customHeight="1" spans="1:2">
      <c r="A20" s="205" t="s">
        <v>839</v>
      </c>
      <c r="B20" s="107">
        <v>12</v>
      </c>
    </row>
    <row r="21" customHeight="1" spans="1:2">
      <c r="A21" s="205" t="s">
        <v>840</v>
      </c>
      <c r="B21" s="107">
        <v>18</v>
      </c>
    </row>
    <row r="22" customHeight="1" spans="1:2">
      <c r="A22" s="205" t="s">
        <v>841</v>
      </c>
      <c r="B22" s="107">
        <v>61</v>
      </c>
    </row>
    <row r="23" customHeight="1" spans="1:2">
      <c r="A23" s="205" t="s">
        <v>842</v>
      </c>
      <c r="B23" s="107">
        <v>20</v>
      </c>
    </row>
    <row r="24" customHeight="1" spans="1:2">
      <c r="A24" s="205" t="s">
        <v>843</v>
      </c>
      <c r="B24" s="107">
        <v>20</v>
      </c>
    </row>
    <row r="25" customHeight="1" spans="1:2">
      <c r="A25" s="205" t="s">
        <v>844</v>
      </c>
      <c r="B25" s="107">
        <v>2655</v>
      </c>
    </row>
    <row r="26" customHeight="1" spans="1:2">
      <c r="A26" s="205" t="s">
        <v>845</v>
      </c>
      <c r="B26" s="107">
        <v>2252</v>
      </c>
    </row>
    <row r="27" customHeight="1" spans="1:2">
      <c r="A27" s="205" t="s">
        <v>846</v>
      </c>
      <c r="B27" s="107">
        <v>403</v>
      </c>
    </row>
    <row r="28" customHeight="1" spans="1:2">
      <c r="A28" s="205" t="s">
        <v>847</v>
      </c>
      <c r="B28" s="107">
        <v>5</v>
      </c>
    </row>
    <row r="29" customHeight="1" spans="1:2">
      <c r="A29" s="205" t="s">
        <v>848</v>
      </c>
      <c r="B29" s="107">
        <v>5</v>
      </c>
    </row>
    <row r="30" customHeight="1" spans="1:2">
      <c r="A30" s="205" t="s">
        <v>849</v>
      </c>
      <c r="B30" s="107">
        <v>574</v>
      </c>
    </row>
    <row r="31" customHeight="1" spans="1:2">
      <c r="A31" s="205" t="s">
        <v>850</v>
      </c>
      <c r="B31" s="107"/>
    </row>
    <row r="32" customHeight="1" spans="1:2">
      <c r="A32" s="205" t="s">
        <v>851</v>
      </c>
      <c r="B32" s="107"/>
    </row>
    <row r="33" customHeight="1" spans="1:2">
      <c r="A33" s="205" t="s">
        <v>852</v>
      </c>
      <c r="B33" s="107">
        <v>574</v>
      </c>
    </row>
    <row r="34" ht="36.95" customHeight="1" spans="1:2">
      <c r="A34" s="207" t="s">
        <v>853</v>
      </c>
      <c r="B34" s="207"/>
    </row>
  </sheetData>
  <mergeCells count="4">
    <mergeCell ref="A1:B1"/>
    <mergeCell ref="A2:B2"/>
    <mergeCell ref="A3:B3"/>
    <mergeCell ref="A34:B34"/>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34"/>
  <sheetViews>
    <sheetView view="pageBreakPreview" zoomScaleNormal="100" workbookViewId="0">
      <selection activeCell="D13" sqref="D13"/>
    </sheetView>
  </sheetViews>
  <sheetFormatPr defaultColWidth="9" defaultRowHeight="13.5" outlineLevelCol="6"/>
  <cols>
    <col min="1" max="1" width="31.125" style="194" customWidth="1"/>
    <col min="2" max="4" width="18.625" style="139" customWidth="1"/>
    <col min="5" max="16384" width="9" style="139"/>
  </cols>
  <sheetData>
    <row r="1" ht="18.75" spans="1:4">
      <c r="A1" s="126" t="s">
        <v>854</v>
      </c>
      <c r="B1" s="126"/>
      <c r="C1" s="126"/>
      <c r="D1" s="126"/>
    </row>
    <row r="2" ht="25.5" customHeight="1" spans="1:4">
      <c r="A2" s="127" t="s">
        <v>855</v>
      </c>
      <c r="B2" s="127"/>
      <c r="C2" s="127"/>
      <c r="D2" s="127"/>
    </row>
    <row r="3" ht="17.1" customHeight="1" spans="1:4">
      <c r="A3" s="128" t="s">
        <v>547</v>
      </c>
      <c r="B3" s="128"/>
      <c r="C3" s="128"/>
      <c r="D3" s="128"/>
    </row>
    <row r="4" ht="20.1" customHeight="1" spans="1:4">
      <c r="A4" s="128"/>
      <c r="B4" s="141"/>
      <c r="C4" s="141"/>
      <c r="D4" s="190" t="s">
        <v>42</v>
      </c>
    </row>
    <row r="5" ht="37.5" customHeight="1" spans="1:4">
      <c r="A5" s="142" t="s">
        <v>49</v>
      </c>
      <c r="B5" s="142" t="s">
        <v>549</v>
      </c>
      <c r="C5" s="142" t="s">
        <v>550</v>
      </c>
      <c r="D5" s="143" t="s">
        <v>551</v>
      </c>
    </row>
    <row r="6" s="138" customFormat="1" ht="21" customHeight="1" spans="1:4">
      <c r="A6" s="195" t="s">
        <v>552</v>
      </c>
      <c r="B6" s="102"/>
      <c r="C6" s="102"/>
      <c r="D6" s="102"/>
    </row>
    <row r="7" s="138" customFormat="1" ht="21" customHeight="1" spans="1:7">
      <c r="A7" s="196" t="s">
        <v>553</v>
      </c>
      <c r="B7" s="107"/>
      <c r="C7" s="107"/>
      <c r="D7" s="107"/>
      <c r="G7" s="149"/>
    </row>
    <row r="8" s="138" customFormat="1" ht="21" customHeight="1" spans="1:4">
      <c r="A8" s="196" t="s">
        <v>554</v>
      </c>
      <c r="B8" s="107"/>
      <c r="C8" s="107"/>
      <c r="D8" s="107"/>
    </row>
    <row r="9" ht="21" customHeight="1" spans="1:4">
      <c r="A9" s="196" t="s">
        <v>555</v>
      </c>
      <c r="B9" s="107"/>
      <c r="C9" s="107"/>
      <c r="D9" s="107"/>
    </row>
    <row r="10" ht="21" customHeight="1" spans="1:4">
      <c r="A10" s="196" t="s">
        <v>556</v>
      </c>
      <c r="B10" s="107"/>
      <c r="C10" s="107"/>
      <c r="D10" s="107"/>
    </row>
    <row r="11" ht="21" customHeight="1" spans="1:4">
      <c r="A11" s="196" t="s">
        <v>557</v>
      </c>
      <c r="B11" s="107"/>
      <c r="C11" s="107"/>
      <c r="D11" s="107"/>
    </row>
    <row r="12" ht="21" customHeight="1" spans="1:4">
      <c r="A12" s="196" t="s">
        <v>558</v>
      </c>
      <c r="B12" s="107"/>
      <c r="C12" s="107"/>
      <c r="D12" s="107"/>
    </row>
    <row r="13" ht="21" customHeight="1" spans="1:4">
      <c r="A13" s="196" t="s">
        <v>559</v>
      </c>
      <c r="B13" s="107">
        <f>SUM(C13:D13)</f>
        <v>2177</v>
      </c>
      <c r="C13" s="107">
        <v>1615</v>
      </c>
      <c r="D13" s="107">
        <v>562</v>
      </c>
    </row>
    <row r="14" ht="21" customHeight="1" spans="1:4">
      <c r="A14" s="196" t="s">
        <v>560</v>
      </c>
      <c r="B14" s="107"/>
      <c r="C14" s="107"/>
      <c r="D14" s="107"/>
    </row>
    <row r="15" ht="21" customHeight="1" spans="1:4">
      <c r="A15" s="196" t="s">
        <v>561</v>
      </c>
      <c r="B15" s="107"/>
      <c r="C15" s="107"/>
      <c r="D15" s="107"/>
    </row>
    <row r="16" ht="21" customHeight="1" spans="1:4">
      <c r="A16" s="196" t="s">
        <v>562</v>
      </c>
      <c r="B16" s="107"/>
      <c r="C16" s="107"/>
      <c r="D16" s="107"/>
    </row>
    <row r="17" ht="21" customHeight="1" spans="1:4">
      <c r="A17" s="196" t="s">
        <v>563</v>
      </c>
      <c r="B17" s="107"/>
      <c r="C17" s="107"/>
      <c r="D17" s="107"/>
    </row>
    <row r="18" ht="21" customHeight="1" spans="1:4">
      <c r="A18" s="196" t="s">
        <v>564</v>
      </c>
      <c r="B18" s="107"/>
      <c r="C18" s="107"/>
      <c r="D18" s="107"/>
    </row>
    <row r="19" ht="21" customHeight="1" spans="1:4">
      <c r="A19" s="196" t="s">
        <v>565</v>
      </c>
      <c r="B19" s="107"/>
      <c r="C19" s="107"/>
      <c r="D19" s="107"/>
    </row>
    <row r="20" ht="21" customHeight="1" spans="1:4">
      <c r="A20" s="196" t="s">
        <v>566</v>
      </c>
      <c r="B20" s="107"/>
      <c r="C20" s="107"/>
      <c r="D20" s="107"/>
    </row>
    <row r="21" ht="21" customHeight="1" spans="1:4">
      <c r="A21" s="196" t="s">
        <v>567</v>
      </c>
      <c r="B21" s="107"/>
      <c r="C21" s="107"/>
      <c r="D21" s="107"/>
    </row>
    <row r="22" ht="21" customHeight="1" spans="1:4">
      <c r="A22" s="196" t="s">
        <v>568</v>
      </c>
      <c r="B22" s="107"/>
      <c r="C22" s="107"/>
      <c r="D22" s="107"/>
    </row>
    <row r="23" ht="21" customHeight="1" spans="1:4">
      <c r="A23" s="196" t="s">
        <v>569</v>
      </c>
      <c r="B23" s="107"/>
      <c r="C23" s="107"/>
      <c r="D23" s="107"/>
    </row>
    <row r="24" ht="21" customHeight="1" spans="1:4">
      <c r="A24" s="196" t="s">
        <v>570</v>
      </c>
      <c r="B24" s="107"/>
      <c r="C24" s="107"/>
      <c r="D24" s="107"/>
    </row>
    <row r="25" ht="21" customHeight="1" spans="1:4">
      <c r="A25" s="196" t="s">
        <v>571</v>
      </c>
      <c r="B25" s="107"/>
      <c r="C25" s="107"/>
      <c r="D25" s="107"/>
    </row>
    <row r="26" ht="21" customHeight="1" spans="1:4">
      <c r="A26" s="196" t="s">
        <v>572</v>
      </c>
      <c r="B26" s="107"/>
      <c r="C26" s="107"/>
      <c r="D26" s="107"/>
    </row>
    <row r="27" ht="21" customHeight="1" spans="1:4">
      <c r="A27" s="196" t="s">
        <v>573</v>
      </c>
      <c r="B27" s="107"/>
      <c r="C27" s="107"/>
      <c r="D27" s="107"/>
    </row>
    <row r="28" ht="21" customHeight="1" spans="1:4">
      <c r="A28" s="196" t="s">
        <v>574</v>
      </c>
      <c r="B28" s="107"/>
      <c r="C28" s="107"/>
      <c r="D28" s="107"/>
    </row>
    <row r="29" ht="21" customHeight="1" spans="1:4">
      <c r="A29" s="196" t="s">
        <v>575</v>
      </c>
      <c r="B29" s="107"/>
      <c r="C29" s="107"/>
      <c r="D29" s="107"/>
    </row>
    <row r="30" ht="21" customHeight="1" spans="1:4">
      <c r="A30" s="196" t="s">
        <v>576</v>
      </c>
      <c r="B30" s="107"/>
      <c r="C30" s="107"/>
      <c r="D30" s="107"/>
    </row>
    <row r="31" ht="21" customHeight="1" spans="1:4">
      <c r="A31" s="196" t="s">
        <v>577</v>
      </c>
      <c r="B31" s="107"/>
      <c r="C31" s="107"/>
      <c r="D31" s="107"/>
    </row>
    <row r="32" ht="21" customHeight="1" spans="1:4">
      <c r="A32" s="196" t="s">
        <v>578</v>
      </c>
      <c r="B32" s="107"/>
      <c r="C32" s="107"/>
      <c r="D32" s="107"/>
    </row>
    <row r="33" ht="21" customHeight="1" spans="1:4">
      <c r="A33" s="196" t="s">
        <v>579</v>
      </c>
      <c r="B33" s="107"/>
      <c r="C33" s="107"/>
      <c r="D33" s="107"/>
    </row>
    <row r="34" ht="36.75" customHeight="1" spans="1:4">
      <c r="A34" s="197" t="s">
        <v>856</v>
      </c>
      <c r="B34" s="197"/>
      <c r="C34" s="197"/>
      <c r="D34" s="197"/>
    </row>
  </sheetData>
  <mergeCells count="3">
    <mergeCell ref="A2:D2"/>
    <mergeCell ref="A3:D3"/>
    <mergeCell ref="A34:D34"/>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B44"/>
  <sheetViews>
    <sheetView workbookViewId="0">
      <selection activeCell="B13" sqref="B13"/>
    </sheetView>
  </sheetViews>
  <sheetFormatPr defaultColWidth="9" defaultRowHeight="13.5" outlineLevelCol="1"/>
  <cols>
    <col min="1" max="1" width="6.375" style="344" customWidth="1"/>
    <col min="2" max="2" width="74.875" style="344" customWidth="1"/>
    <col min="3" max="16384" width="9" style="344"/>
  </cols>
  <sheetData>
    <row r="1" s="342" customFormat="1" ht="58.5" customHeight="1" spans="2:2">
      <c r="B1" s="345" t="s">
        <v>2</v>
      </c>
    </row>
    <row r="2" s="342" customFormat="1" ht="27" customHeight="1" spans="2:2">
      <c r="B2" s="346" t="s">
        <v>3</v>
      </c>
    </row>
    <row r="3" s="343" customFormat="1" ht="27" customHeight="1" spans="2:2">
      <c r="B3" s="347" t="s">
        <v>4</v>
      </c>
    </row>
    <row r="4" ht="27" customHeight="1" spans="2:2">
      <c r="B4" s="348" t="s">
        <v>5</v>
      </c>
    </row>
    <row r="5" ht="27" customHeight="1" spans="2:2">
      <c r="B5" s="348" t="s">
        <v>6</v>
      </c>
    </row>
    <row r="6" ht="27" customHeight="1" spans="2:2">
      <c r="B6" s="348" t="s">
        <v>7</v>
      </c>
    </row>
    <row r="7" ht="27" customHeight="1" spans="2:2">
      <c r="B7" s="348" t="s">
        <v>8</v>
      </c>
    </row>
    <row r="8" ht="27" customHeight="1" spans="2:2">
      <c r="B8" s="347" t="s">
        <v>9</v>
      </c>
    </row>
    <row r="9" ht="27" customHeight="1" spans="2:2">
      <c r="B9" s="348" t="s">
        <v>10</v>
      </c>
    </row>
    <row r="10" ht="27" customHeight="1" spans="2:2">
      <c r="B10" s="348" t="s">
        <v>11</v>
      </c>
    </row>
    <row r="11" ht="27" customHeight="1" spans="2:2">
      <c r="B11" s="348" t="s">
        <v>12</v>
      </c>
    </row>
    <row r="12" ht="27" customHeight="1" spans="2:2">
      <c r="B12" s="348" t="s">
        <v>13</v>
      </c>
    </row>
    <row r="13" ht="27" customHeight="1" spans="2:2">
      <c r="B13" s="348" t="s">
        <v>14</v>
      </c>
    </row>
    <row r="14" ht="27" customHeight="1" spans="2:2">
      <c r="B14" s="347" t="s">
        <v>15</v>
      </c>
    </row>
    <row r="15" ht="27" customHeight="1" spans="2:2">
      <c r="B15" s="348" t="s">
        <v>16</v>
      </c>
    </row>
    <row r="16" ht="27" customHeight="1" spans="2:2">
      <c r="B16" s="347" t="s">
        <v>17</v>
      </c>
    </row>
    <row r="17" ht="27" customHeight="1" spans="2:2">
      <c r="B17" s="348" t="s">
        <v>18</v>
      </c>
    </row>
    <row r="18" ht="27" customHeight="1" spans="2:2">
      <c r="B18" s="348" t="s">
        <v>19</v>
      </c>
    </row>
    <row r="19" ht="27" customHeight="1" spans="2:2">
      <c r="B19" s="348"/>
    </row>
    <row r="20" ht="27" customHeight="1" spans="2:2">
      <c r="B20" s="346" t="s">
        <v>20</v>
      </c>
    </row>
    <row r="21" ht="27" customHeight="1" spans="2:2">
      <c r="B21" s="347" t="s">
        <v>4</v>
      </c>
    </row>
    <row r="22" ht="27" customHeight="1" spans="2:2">
      <c r="B22" s="348" t="s">
        <v>21</v>
      </c>
    </row>
    <row r="23" ht="27" customHeight="1" spans="2:2">
      <c r="B23" s="348" t="s">
        <v>22</v>
      </c>
    </row>
    <row r="24" ht="44.25" customHeight="1" spans="2:2">
      <c r="B24" s="349" t="s">
        <v>23</v>
      </c>
    </row>
    <row r="25" ht="44.25" customHeight="1" spans="2:2">
      <c r="B25" s="349" t="s">
        <v>24</v>
      </c>
    </row>
    <row r="26" ht="27" customHeight="1" spans="2:2">
      <c r="B26" s="348" t="s">
        <v>25</v>
      </c>
    </row>
    <row r="27" ht="27" customHeight="1" spans="2:2">
      <c r="B27" s="348" t="s">
        <v>26</v>
      </c>
    </row>
    <row r="28" ht="27" customHeight="1" spans="2:2">
      <c r="B28" s="347" t="s">
        <v>9</v>
      </c>
    </row>
    <row r="29" ht="27" customHeight="1" spans="2:2">
      <c r="B29" s="348" t="s">
        <v>27</v>
      </c>
    </row>
    <row r="30" ht="27" customHeight="1" spans="2:2">
      <c r="B30" s="348" t="s">
        <v>28</v>
      </c>
    </row>
    <row r="31" ht="27" customHeight="1" spans="2:2">
      <c r="B31" s="348" t="s">
        <v>29</v>
      </c>
    </row>
    <row r="32" ht="27" customHeight="1" spans="2:2">
      <c r="B32" s="348" t="s">
        <v>30</v>
      </c>
    </row>
    <row r="33" ht="27" customHeight="1" spans="2:2">
      <c r="B33" s="348" t="s">
        <v>31</v>
      </c>
    </row>
    <row r="34" ht="27" customHeight="1" spans="2:2">
      <c r="B34" s="347" t="s">
        <v>15</v>
      </c>
    </row>
    <row r="35" ht="27" customHeight="1" spans="2:2">
      <c r="B35" s="348" t="s">
        <v>32</v>
      </c>
    </row>
    <row r="36" ht="27" customHeight="1" spans="2:2">
      <c r="B36" s="347" t="s">
        <v>17</v>
      </c>
    </row>
    <row r="37" ht="27" customHeight="1" spans="2:2">
      <c r="B37" s="348" t="s">
        <v>33</v>
      </c>
    </row>
    <row r="38" ht="27" customHeight="1" spans="2:2">
      <c r="B38" s="348" t="s">
        <v>34</v>
      </c>
    </row>
    <row r="39" ht="27" customHeight="1" spans="2:2">
      <c r="B39" s="347" t="s">
        <v>35</v>
      </c>
    </row>
    <row r="40" ht="27" customHeight="1" spans="2:2">
      <c r="B40" s="348" t="s">
        <v>36</v>
      </c>
    </row>
    <row r="41" ht="20.1" customHeight="1"/>
    <row r="42" ht="20.25" spans="2:2">
      <c r="B42" s="346" t="s">
        <v>37</v>
      </c>
    </row>
    <row r="43" ht="21" customHeight="1" spans="2:2">
      <c r="B43" s="348" t="s">
        <v>38</v>
      </c>
    </row>
    <row r="44" ht="21" customHeight="1" spans="2:2">
      <c r="B44" s="348" t="s">
        <v>39</v>
      </c>
    </row>
  </sheetData>
  <printOptions horizontalCentered="1"/>
  <pageMargins left="0.236111111111111" right="0.236111111111111" top="0.511805555555556" bottom="0.432638888888889" header="0.314583333333333" footer="0.156944444444444"/>
  <pageSetup paperSize="9" orientation="portrait" blackAndWhite="1" errors="blank"/>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96"/>
  <sheetViews>
    <sheetView showZeros="0" zoomScale="110" zoomScaleNormal="110" workbookViewId="0">
      <selection activeCell="B15" sqref="B15"/>
    </sheetView>
  </sheetViews>
  <sheetFormatPr defaultColWidth="10" defaultRowHeight="13.5" outlineLevelCol="6"/>
  <cols>
    <col min="1" max="1" width="41.75" style="125" customWidth="1"/>
    <col min="2" max="2" width="27.875" style="125" customWidth="1"/>
    <col min="3" max="3" width="15.25" style="125" customWidth="1"/>
    <col min="4" max="16384" width="10" style="125"/>
  </cols>
  <sheetData>
    <row r="1" ht="18.75" spans="1:2">
      <c r="A1" s="126" t="s">
        <v>857</v>
      </c>
      <c r="B1" s="126"/>
    </row>
    <row r="2" ht="22.5" spans="1:2">
      <c r="A2" s="127" t="s">
        <v>855</v>
      </c>
      <c r="B2" s="127"/>
    </row>
    <row r="3" spans="1:2">
      <c r="A3" s="128" t="s">
        <v>581</v>
      </c>
      <c r="B3" s="128"/>
    </row>
    <row r="4" ht="20.25" customHeight="1" spans="1:2">
      <c r="A4" s="141"/>
      <c r="B4" s="190" t="s">
        <v>42</v>
      </c>
    </row>
    <row r="5" ht="24" customHeight="1" spans="1:2">
      <c r="A5" s="142" t="s">
        <v>49</v>
      </c>
      <c r="B5" s="143" t="s">
        <v>813</v>
      </c>
    </row>
    <row r="6" ht="24" customHeight="1" spans="1:2">
      <c r="A6" s="191" t="s">
        <v>552</v>
      </c>
      <c r="B6" s="102">
        <v>2177</v>
      </c>
    </row>
    <row r="7" ht="24" customHeight="1" spans="1:7">
      <c r="A7" s="134" t="s">
        <v>583</v>
      </c>
      <c r="B7" s="107">
        <v>1615</v>
      </c>
      <c r="G7" s="136"/>
    </row>
    <row r="8" s="189" customFormat="1" ht="20.1" customHeight="1" spans="1:2">
      <c r="A8" s="192" t="s">
        <v>584</v>
      </c>
      <c r="B8" s="107"/>
    </row>
    <row r="9" s="189" customFormat="1" ht="20.1" customHeight="1" spans="1:2">
      <c r="A9" s="192" t="s">
        <v>858</v>
      </c>
      <c r="B9" s="107">
        <v>1615</v>
      </c>
    </row>
    <row r="10" s="189" customFormat="1" ht="20.1" customHeight="1" spans="1:2">
      <c r="A10" s="192" t="s">
        <v>859</v>
      </c>
      <c r="B10" s="107"/>
    </row>
    <row r="11" s="189" customFormat="1" ht="20.1" customHeight="1" spans="1:2">
      <c r="A11" s="192" t="s">
        <v>860</v>
      </c>
      <c r="B11" s="107"/>
    </row>
    <row r="12" s="189" customFormat="1" ht="20.1" customHeight="1" spans="1:2">
      <c r="A12" s="192" t="s">
        <v>861</v>
      </c>
      <c r="B12" s="107"/>
    </row>
    <row r="13" s="189" customFormat="1" ht="20.1" customHeight="1" spans="1:2">
      <c r="A13" s="192" t="s">
        <v>862</v>
      </c>
      <c r="B13" s="107"/>
    </row>
    <row r="14" s="189" customFormat="1" ht="20.1" customHeight="1" spans="1:2">
      <c r="A14" s="192" t="s">
        <v>863</v>
      </c>
      <c r="B14" s="107"/>
    </row>
    <row r="15" s="189" customFormat="1" ht="20.1" customHeight="1" spans="1:2">
      <c r="A15" s="192" t="s">
        <v>864</v>
      </c>
      <c r="B15" s="107"/>
    </row>
    <row r="16" s="189" customFormat="1" ht="20.1" customHeight="1" spans="1:2">
      <c r="A16" s="192" t="s">
        <v>865</v>
      </c>
      <c r="B16" s="107"/>
    </row>
    <row r="17" s="189" customFormat="1" ht="20.1" customHeight="1" spans="1:2">
      <c r="A17" s="192" t="s">
        <v>866</v>
      </c>
      <c r="B17" s="107"/>
    </row>
    <row r="18" s="189" customFormat="1" ht="20.1" customHeight="1" spans="1:2">
      <c r="A18" s="192" t="s">
        <v>867</v>
      </c>
      <c r="B18" s="107"/>
    </row>
    <row r="19" s="189" customFormat="1" ht="20.1" customHeight="1" spans="1:2">
      <c r="A19" s="134" t="s">
        <v>588</v>
      </c>
      <c r="B19" s="107">
        <v>562</v>
      </c>
    </row>
    <row r="20" s="189" customFormat="1" ht="20.1" customHeight="1" spans="1:2">
      <c r="A20" s="192" t="s">
        <v>868</v>
      </c>
      <c r="B20" s="107">
        <v>434</v>
      </c>
    </row>
    <row r="21" s="189" customFormat="1" ht="20.1" customHeight="1" spans="1:2">
      <c r="A21" s="192" t="s">
        <v>869</v>
      </c>
      <c r="B21" s="107">
        <v>5</v>
      </c>
    </row>
    <row r="22" s="189" customFormat="1" ht="20.1" customHeight="1" spans="1:2">
      <c r="A22" s="192" t="s">
        <v>870</v>
      </c>
      <c r="B22" s="107">
        <v>9</v>
      </c>
    </row>
    <row r="23" ht="20.1" customHeight="1" spans="1:2">
      <c r="A23" s="192" t="s">
        <v>871</v>
      </c>
      <c r="B23" s="107">
        <v>10</v>
      </c>
    </row>
    <row r="24" ht="20.1" customHeight="1" spans="1:2">
      <c r="A24" s="192" t="s">
        <v>872</v>
      </c>
      <c r="B24" s="107">
        <v>104</v>
      </c>
    </row>
    <row r="25" ht="20.1" customHeight="1" spans="1:2">
      <c r="A25" s="192" t="s">
        <v>873</v>
      </c>
      <c r="B25" s="107"/>
    </row>
    <row r="26" ht="20.1" customHeight="1" spans="1:2">
      <c r="A26" s="193" t="s">
        <v>874</v>
      </c>
      <c r="B26" s="193"/>
    </row>
    <row r="27" ht="20.1" customHeight="1"/>
    <row r="28" ht="20.1" customHeight="1"/>
    <row r="29" ht="20.1" customHeight="1"/>
    <row r="30" ht="20.1" customHeight="1"/>
    <row r="31" ht="20.1" customHeight="1"/>
    <row r="32" ht="20.1" customHeight="1"/>
    <row r="33" ht="20.1" customHeight="1"/>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ht="20.1" customHeight="1"/>
    <row r="53" ht="20.1" customHeight="1"/>
    <row r="54" ht="20.1" customHeight="1"/>
    <row r="55" ht="20.1" customHeight="1"/>
    <row r="56" ht="20.1" customHeight="1"/>
    <row r="57" ht="20.1" customHeight="1"/>
    <row r="58" ht="20.1" customHeight="1"/>
    <row r="59" ht="20.1" customHeight="1"/>
    <row r="60" ht="20.1" customHeight="1"/>
    <row r="61" ht="20.1" customHeight="1"/>
    <row r="62" ht="20.1" customHeight="1"/>
    <row r="63" ht="20.1" customHeight="1"/>
    <row r="64" ht="20.1" customHeight="1"/>
    <row r="65" ht="20.1" customHeight="1"/>
    <row r="66" ht="20.1" customHeight="1"/>
    <row r="67" ht="20.1" customHeight="1"/>
    <row r="68" ht="20.1" customHeight="1"/>
    <row r="69" ht="20.1" customHeight="1"/>
    <row r="70" ht="20.1" customHeight="1"/>
    <row r="71" ht="20.1" customHeight="1"/>
    <row r="72" ht="20.1" customHeight="1"/>
    <row r="73" ht="20.1" customHeight="1"/>
    <row r="74" ht="20.1" customHeight="1"/>
    <row r="75" ht="20.1" customHeight="1"/>
    <row r="76" ht="20.1" customHeight="1"/>
    <row r="77" ht="20.1" customHeight="1"/>
    <row r="78" ht="20.1" customHeight="1"/>
    <row r="79" ht="20.1" customHeight="1"/>
    <row r="80" ht="20.1" customHeight="1"/>
    <row r="81" ht="20.1" customHeight="1"/>
    <row r="82" ht="20.1" customHeight="1"/>
    <row r="83" ht="20.1" customHeight="1"/>
    <row r="84" ht="51.75" customHeight="1"/>
    <row r="85" ht="21.6" customHeight="1"/>
    <row r="86" ht="21.6" customHeight="1"/>
    <row r="87" ht="21.6" customHeight="1"/>
    <row r="88" ht="21.6" customHeight="1"/>
    <row r="90" ht="20.1" customHeight="1"/>
    <row r="91" ht="20.1" customHeight="1"/>
    <row r="92" ht="51.75" customHeight="1"/>
    <row r="93" ht="21.6" customHeight="1"/>
    <row r="94" ht="21.6" customHeight="1"/>
    <row r="95" ht="21.6" customHeight="1"/>
    <row r="96" ht="21.6" customHeight="1"/>
  </sheetData>
  <mergeCells count="4">
    <mergeCell ref="A1:B1"/>
    <mergeCell ref="A2:B2"/>
    <mergeCell ref="A3:B3"/>
    <mergeCell ref="A26:B26"/>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25"/>
  <sheetViews>
    <sheetView showZeros="0" workbookViewId="0">
      <selection activeCell="D5" sqref="D5"/>
    </sheetView>
  </sheetViews>
  <sheetFormatPr defaultColWidth="9" defaultRowHeight="20.1" customHeight="1" outlineLevelCol="3"/>
  <cols>
    <col min="1" max="1" width="37.875" style="174" customWidth="1"/>
    <col min="2" max="2" width="12.75" style="175" customWidth="1"/>
    <col min="3" max="3" width="32.5" style="176" customWidth="1"/>
    <col min="4" max="4" width="13.5" style="160" customWidth="1"/>
    <col min="5" max="16384" width="9" style="161"/>
  </cols>
  <sheetData>
    <row r="1" customHeight="1" spans="1:4">
      <c r="A1" s="126" t="s">
        <v>875</v>
      </c>
      <c r="B1" s="126"/>
      <c r="C1" s="126"/>
      <c r="D1" s="126"/>
    </row>
    <row r="2" ht="29.25" customHeight="1" spans="1:4">
      <c r="A2" s="127" t="s">
        <v>876</v>
      </c>
      <c r="B2" s="127"/>
      <c r="C2" s="127"/>
      <c r="D2" s="127"/>
    </row>
    <row r="3" customHeight="1" spans="1:4">
      <c r="A3" s="177"/>
      <c r="B3" s="177"/>
      <c r="C3" s="177"/>
      <c r="D3" s="164" t="s">
        <v>42</v>
      </c>
    </row>
    <row r="4" ht="24" customHeight="1" spans="1:4">
      <c r="A4" s="178" t="s">
        <v>607</v>
      </c>
      <c r="B4" s="179" t="s">
        <v>44</v>
      </c>
      <c r="C4" s="178" t="s">
        <v>128</v>
      </c>
      <c r="D4" s="179" t="s">
        <v>44</v>
      </c>
    </row>
    <row r="5" ht="24" customHeight="1" spans="1:4">
      <c r="A5" s="180" t="s">
        <v>50</v>
      </c>
      <c r="B5" s="102">
        <v>1671</v>
      </c>
      <c r="C5" s="180" t="s">
        <v>50</v>
      </c>
      <c r="D5" s="102">
        <v>1671</v>
      </c>
    </row>
    <row r="6" ht="24" customHeight="1" spans="1:4">
      <c r="A6" s="120" t="s">
        <v>51</v>
      </c>
      <c r="B6" s="102"/>
      <c r="C6" s="181" t="s">
        <v>52</v>
      </c>
      <c r="D6" s="102">
        <v>1671</v>
      </c>
    </row>
    <row r="7" customHeight="1" spans="1:4">
      <c r="A7" s="106" t="s">
        <v>609</v>
      </c>
      <c r="B7" s="78"/>
      <c r="C7" s="106" t="s">
        <v>610</v>
      </c>
      <c r="D7" s="78"/>
    </row>
    <row r="8" customHeight="1" spans="1:4">
      <c r="A8" s="106" t="s">
        <v>877</v>
      </c>
      <c r="B8" s="107"/>
      <c r="C8" s="106" t="s">
        <v>612</v>
      </c>
      <c r="D8" s="107"/>
    </row>
    <row r="9" customHeight="1" spans="1:4">
      <c r="A9" s="106" t="s">
        <v>878</v>
      </c>
      <c r="B9" s="107"/>
      <c r="C9" s="106" t="s">
        <v>614</v>
      </c>
      <c r="D9" s="107">
        <v>156</v>
      </c>
    </row>
    <row r="10" customHeight="1" spans="1:4">
      <c r="A10" s="106" t="s">
        <v>879</v>
      </c>
      <c r="B10" s="107"/>
      <c r="C10" s="106" t="s">
        <v>616</v>
      </c>
      <c r="D10" s="107">
        <v>1515</v>
      </c>
    </row>
    <row r="11" customHeight="1" spans="1:4">
      <c r="A11" s="106" t="s">
        <v>880</v>
      </c>
      <c r="B11" s="107"/>
      <c r="C11" s="106" t="s">
        <v>618</v>
      </c>
      <c r="D11" s="107"/>
    </row>
    <row r="12" customHeight="1" spans="1:4">
      <c r="A12" s="106" t="s">
        <v>881</v>
      </c>
      <c r="B12" s="107"/>
      <c r="C12" s="106" t="s">
        <v>620</v>
      </c>
      <c r="D12" s="107"/>
    </row>
    <row r="13" customHeight="1" spans="1:4">
      <c r="A13" s="106" t="s">
        <v>882</v>
      </c>
      <c r="B13" s="107"/>
      <c r="C13" s="106" t="s">
        <v>622</v>
      </c>
      <c r="D13" s="107"/>
    </row>
    <row r="14" customHeight="1" spans="1:4">
      <c r="A14" s="106" t="s">
        <v>883</v>
      </c>
      <c r="B14" s="107"/>
      <c r="C14" s="106" t="s">
        <v>624</v>
      </c>
      <c r="D14" s="107"/>
    </row>
    <row r="15" customHeight="1" spans="1:4">
      <c r="A15" s="106" t="s">
        <v>884</v>
      </c>
      <c r="B15" s="107"/>
      <c r="C15" s="106"/>
      <c r="D15" s="106"/>
    </row>
    <row r="16" customHeight="1" spans="1:4">
      <c r="A16" s="106" t="s">
        <v>885</v>
      </c>
      <c r="B16" s="107"/>
      <c r="C16" s="106"/>
      <c r="D16" s="106"/>
    </row>
    <row r="17" customHeight="1" spans="1:4">
      <c r="A17" s="106" t="s">
        <v>886</v>
      </c>
      <c r="B17" s="107"/>
      <c r="C17" s="182"/>
      <c r="D17" s="182"/>
    </row>
    <row r="18" customHeight="1" spans="1:4">
      <c r="A18" s="120" t="s">
        <v>102</v>
      </c>
      <c r="B18" s="102">
        <v>1671</v>
      </c>
      <c r="C18" s="120" t="s">
        <v>103</v>
      </c>
      <c r="D18" s="102"/>
    </row>
    <row r="19" customHeight="1" spans="1:4">
      <c r="A19" s="106" t="s">
        <v>104</v>
      </c>
      <c r="B19" s="107"/>
      <c r="C19" s="106" t="s">
        <v>105</v>
      </c>
      <c r="D19" s="107"/>
    </row>
    <row r="20" customHeight="1" spans="1:4">
      <c r="A20" s="106" t="s">
        <v>106</v>
      </c>
      <c r="B20" s="107"/>
      <c r="C20" s="106" t="s">
        <v>106</v>
      </c>
      <c r="D20" s="107"/>
    </row>
    <row r="21" customHeight="1" spans="1:4">
      <c r="A21" s="183" t="s">
        <v>887</v>
      </c>
      <c r="B21" s="107"/>
      <c r="C21" s="106" t="s">
        <v>631</v>
      </c>
      <c r="D21" s="107"/>
    </row>
    <row r="22" customHeight="1" spans="1:4">
      <c r="A22" s="184" t="s">
        <v>888</v>
      </c>
      <c r="B22" s="107"/>
      <c r="C22" s="185" t="s">
        <v>774</v>
      </c>
      <c r="D22" s="107"/>
    </row>
    <row r="23" customHeight="1" spans="1:4">
      <c r="A23" s="186" t="s">
        <v>116</v>
      </c>
      <c r="B23" s="107"/>
      <c r="C23" s="187" t="s">
        <v>119</v>
      </c>
      <c r="D23" s="107"/>
    </row>
    <row r="24" customHeight="1" spans="1:4">
      <c r="A24" s="186" t="s">
        <v>634</v>
      </c>
      <c r="B24" s="107">
        <v>1671</v>
      </c>
      <c r="C24" s="186" t="s">
        <v>121</v>
      </c>
      <c r="D24" s="107"/>
    </row>
    <row r="25" ht="35.1" customHeight="1" spans="1:4">
      <c r="A25" s="188" t="s">
        <v>889</v>
      </c>
      <c r="B25" s="188"/>
      <c r="C25" s="188"/>
      <c r="D25" s="188"/>
    </row>
  </sheetData>
  <mergeCells count="5">
    <mergeCell ref="A1:B1"/>
    <mergeCell ref="C1:D1"/>
    <mergeCell ref="A2:D2"/>
    <mergeCell ref="A3:C3"/>
    <mergeCell ref="A25:D25"/>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FFC000"/>
  </sheetPr>
  <dimension ref="A1:I49"/>
  <sheetViews>
    <sheetView view="pageBreakPreview" zoomScaleNormal="100" workbookViewId="0">
      <selection activeCell="B26" sqref="B26"/>
    </sheetView>
  </sheetViews>
  <sheetFormatPr defaultColWidth="9" defaultRowHeight="20.1" customHeight="1"/>
  <cols>
    <col min="1" max="1" width="45.375" style="159" customWidth="1"/>
    <col min="2" max="2" width="30.375" style="160" customWidth="1"/>
    <col min="3" max="5" width="9" style="161"/>
    <col min="6" max="6" width="12.625" style="161"/>
    <col min="7" max="8" width="9" style="161"/>
    <col min="9" max="9" width="10.375" style="161"/>
    <col min="10" max="16384" width="9" style="161"/>
  </cols>
  <sheetData>
    <row r="1" customHeight="1" spans="1:2">
      <c r="A1" s="126" t="s">
        <v>890</v>
      </c>
      <c r="B1" s="126"/>
    </row>
    <row r="2" ht="35.25" customHeight="1" spans="1:4">
      <c r="A2" s="127" t="s">
        <v>891</v>
      </c>
      <c r="B2" s="127"/>
      <c r="C2" s="162"/>
      <c r="D2" s="162"/>
    </row>
    <row r="3" customHeight="1" spans="1:2">
      <c r="A3" s="163"/>
      <c r="B3" s="164" t="s">
        <v>42</v>
      </c>
    </row>
    <row r="4" ht="24" customHeight="1" spans="1:9">
      <c r="A4" s="165" t="s">
        <v>128</v>
      </c>
      <c r="B4" s="165" t="s">
        <v>813</v>
      </c>
      <c r="F4" s="161">
        <f>SUBTOTAL(9,F6:F11)</f>
        <v>0</v>
      </c>
      <c r="I4" s="161">
        <f>SUBTOTAL(9,I6:I266)</f>
        <v>0</v>
      </c>
    </row>
    <row r="5" ht="21.75" customHeight="1" spans="1:2">
      <c r="A5" s="166" t="s">
        <v>52</v>
      </c>
      <c r="B5" s="102">
        <v>1671</v>
      </c>
    </row>
    <row r="6" hidden="1" customHeight="1" spans="1:2">
      <c r="A6" s="167" t="s">
        <v>263</v>
      </c>
      <c r="B6" s="107"/>
    </row>
    <row r="7" hidden="1" customHeight="1" spans="1:2">
      <c r="A7" s="168" t="s">
        <v>638</v>
      </c>
      <c r="B7" s="107"/>
    </row>
    <row r="8" hidden="1" customHeight="1" spans="1:2">
      <c r="A8" s="169" t="s">
        <v>639</v>
      </c>
      <c r="B8" s="107"/>
    </row>
    <row r="9" hidden="1" customHeight="1" spans="1:2">
      <c r="A9" s="169" t="s">
        <v>640</v>
      </c>
      <c r="B9" s="107"/>
    </row>
    <row r="10" hidden="1" customHeight="1" spans="1:2">
      <c r="A10" s="168" t="s">
        <v>892</v>
      </c>
      <c r="B10" s="107"/>
    </row>
    <row r="11" hidden="1" customHeight="1" spans="1:2">
      <c r="A11" s="169" t="s">
        <v>640</v>
      </c>
      <c r="B11" s="107"/>
    </row>
    <row r="12" customHeight="1" spans="1:2">
      <c r="A12" s="170" t="s">
        <v>399</v>
      </c>
      <c r="B12" s="107">
        <v>156</v>
      </c>
    </row>
    <row r="13" customHeight="1" spans="1:2">
      <c r="A13" s="170" t="s">
        <v>893</v>
      </c>
      <c r="B13" s="107">
        <v>156</v>
      </c>
    </row>
    <row r="14" customHeight="1" spans="1:2">
      <c r="A14" s="170" t="s">
        <v>894</v>
      </c>
      <c r="B14" s="107">
        <v>67</v>
      </c>
    </row>
    <row r="15" customHeight="1" spans="1:2">
      <c r="A15" s="169" t="s">
        <v>644</v>
      </c>
      <c r="B15" s="107">
        <v>89</v>
      </c>
    </row>
    <row r="16" hidden="1" customHeight="1" spans="1:2">
      <c r="A16" s="169" t="s">
        <v>895</v>
      </c>
      <c r="B16" s="107"/>
    </row>
    <row r="17" hidden="1" customHeight="1" spans="1:2">
      <c r="A17" s="171" t="s">
        <v>647</v>
      </c>
      <c r="B17" s="107"/>
    </row>
    <row r="18" hidden="1" customHeight="1" spans="1:2">
      <c r="A18" s="168" t="s">
        <v>649</v>
      </c>
      <c r="B18" s="107"/>
    </row>
    <row r="19" hidden="1" customHeight="1" spans="1:2">
      <c r="A19" s="168" t="s">
        <v>650</v>
      </c>
      <c r="B19" s="107"/>
    </row>
    <row r="20" hidden="1" customHeight="1" spans="1:2">
      <c r="A20" s="169" t="s">
        <v>651</v>
      </c>
      <c r="B20" s="107"/>
    </row>
    <row r="21" hidden="1" customHeight="1" spans="1:2">
      <c r="A21" s="168" t="s">
        <v>652</v>
      </c>
      <c r="B21" s="107"/>
    </row>
    <row r="22" hidden="1" customHeight="1" spans="1:2">
      <c r="A22" s="169" t="s">
        <v>653</v>
      </c>
      <c r="B22" s="107"/>
    </row>
    <row r="23" customHeight="1" spans="1:2">
      <c r="A23" s="167" t="s">
        <v>410</v>
      </c>
      <c r="B23" s="107">
        <v>1515</v>
      </c>
    </row>
    <row r="24" hidden="1" customHeight="1" spans="1:2">
      <c r="A24" s="168" t="s">
        <v>896</v>
      </c>
      <c r="B24" s="107"/>
    </row>
    <row r="25" hidden="1" customHeight="1" spans="1:2">
      <c r="A25" s="169" t="s">
        <v>640</v>
      </c>
      <c r="B25" s="107"/>
    </row>
    <row r="26" customHeight="1" spans="1:2">
      <c r="A26" s="168" t="s">
        <v>654</v>
      </c>
      <c r="B26" s="107">
        <v>169</v>
      </c>
    </row>
    <row r="27" customHeight="1" spans="1:2">
      <c r="A27" s="169" t="s">
        <v>640</v>
      </c>
      <c r="B27" s="107">
        <v>169</v>
      </c>
    </row>
    <row r="28" hidden="1" customHeight="1" spans="1:2">
      <c r="A28" s="169" t="s">
        <v>655</v>
      </c>
      <c r="B28" s="107"/>
    </row>
    <row r="29" hidden="1" customHeight="1" spans="1:2">
      <c r="A29" s="169" t="s">
        <v>656</v>
      </c>
      <c r="B29" s="107"/>
    </row>
    <row r="30" customHeight="1" spans="1:2">
      <c r="A30" s="168" t="s">
        <v>657</v>
      </c>
      <c r="B30" s="107">
        <v>1346</v>
      </c>
    </row>
    <row r="31" customHeight="1" spans="1:2">
      <c r="A31" s="169" t="s">
        <v>658</v>
      </c>
      <c r="B31" s="107">
        <v>1346</v>
      </c>
    </row>
    <row r="32" hidden="1" customHeight="1" spans="1:2">
      <c r="A32" s="167" t="s">
        <v>659</v>
      </c>
      <c r="B32" s="107"/>
    </row>
    <row r="33" hidden="1" customHeight="1" spans="1:2">
      <c r="A33" s="168" t="s">
        <v>662</v>
      </c>
      <c r="B33" s="107"/>
    </row>
    <row r="34" hidden="1" customHeight="1" spans="1:2">
      <c r="A34" s="169" t="s">
        <v>663</v>
      </c>
      <c r="B34" s="107"/>
    </row>
    <row r="35" hidden="1" customHeight="1" spans="1:2">
      <c r="A35" s="169" t="s">
        <v>664</v>
      </c>
      <c r="B35" s="107"/>
    </row>
    <row r="36" hidden="1" customHeight="1" spans="1:2">
      <c r="A36" s="169" t="s">
        <v>665</v>
      </c>
      <c r="B36" s="107"/>
    </row>
    <row r="37" hidden="1" customHeight="1" spans="1:2">
      <c r="A37" s="169" t="s">
        <v>666</v>
      </c>
      <c r="B37" s="107"/>
    </row>
    <row r="38" hidden="1" customHeight="1" spans="1:2">
      <c r="A38" s="169" t="s">
        <v>668</v>
      </c>
      <c r="B38" s="107"/>
    </row>
    <row r="39" hidden="1" customHeight="1" spans="1:2">
      <c r="A39" s="167" t="s">
        <v>538</v>
      </c>
      <c r="B39" s="107"/>
    </row>
    <row r="40" hidden="1" customHeight="1" spans="1:2">
      <c r="A40" s="168" t="s">
        <v>669</v>
      </c>
      <c r="B40" s="107"/>
    </row>
    <row r="41" hidden="1" customHeight="1" spans="1:5">
      <c r="A41" s="169" t="s">
        <v>670</v>
      </c>
      <c r="B41" s="107"/>
      <c r="D41" s="172"/>
      <c r="E41" s="172"/>
    </row>
    <row r="42" hidden="1" customHeight="1" spans="1:2">
      <c r="A42" s="169" t="s">
        <v>671</v>
      </c>
      <c r="B42" s="107"/>
    </row>
    <row r="43" hidden="1" customHeight="1" spans="1:2">
      <c r="A43" s="169" t="s">
        <v>672</v>
      </c>
      <c r="B43" s="107"/>
    </row>
    <row r="44" hidden="1" customHeight="1" spans="1:2">
      <c r="A44" s="167" t="s">
        <v>542</v>
      </c>
      <c r="B44" s="107"/>
    </row>
    <row r="45" hidden="1" customHeight="1" spans="1:2">
      <c r="A45" s="168" t="s">
        <v>673</v>
      </c>
      <c r="B45" s="107"/>
    </row>
    <row r="46" hidden="1" customHeight="1" spans="1:2">
      <c r="A46" s="169" t="s">
        <v>674</v>
      </c>
      <c r="B46" s="107"/>
    </row>
    <row r="47" hidden="1" customHeight="1" spans="1:2">
      <c r="A47" s="169" t="s">
        <v>897</v>
      </c>
      <c r="B47" s="107"/>
    </row>
    <row r="48" hidden="1" customHeight="1" spans="1:2">
      <c r="A48" s="169" t="s">
        <v>675</v>
      </c>
      <c r="B48" s="107"/>
    </row>
    <row r="49" ht="33" customHeight="1" spans="1:2">
      <c r="A49" s="173" t="s">
        <v>898</v>
      </c>
      <c r="B49" s="173"/>
    </row>
  </sheetData>
  <autoFilter ref="A4:I49">
    <filterColumn colId="1">
      <filters>
        <filter val="1,671"/>
        <filter val="注：本表详细反映2023年政府性基金预算本级支出安排情况，按《预算法》要求细化到功能分类项级科目。"/>
        <filter val="1,515"/>
        <filter val="156"/>
        <filter val="1,346"/>
        <filter val="67"/>
        <filter val="89"/>
        <filter val="169"/>
      </filters>
    </filterColumn>
    <extLst/>
  </autoFilter>
  <mergeCells count="3">
    <mergeCell ref="A1:B1"/>
    <mergeCell ref="A2:B2"/>
    <mergeCell ref="A49:B49"/>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D14"/>
  <sheetViews>
    <sheetView workbookViewId="0">
      <selection activeCell="D6" sqref="D6"/>
    </sheetView>
  </sheetViews>
  <sheetFormatPr defaultColWidth="9" defaultRowHeight="13.5" outlineLevelCol="3"/>
  <cols>
    <col min="1" max="1" width="24.25" customWidth="1"/>
    <col min="2" max="4" width="16.625" customWidth="1"/>
  </cols>
  <sheetData>
    <row r="1" ht="18.75" spans="1:2">
      <c r="A1" s="126" t="s">
        <v>899</v>
      </c>
      <c r="B1" s="126"/>
    </row>
    <row r="2" ht="33.95" customHeight="1" spans="1:4">
      <c r="A2" s="153" t="s">
        <v>900</v>
      </c>
      <c r="B2" s="153"/>
      <c r="C2" s="153"/>
      <c r="D2" s="153"/>
    </row>
    <row r="3" ht="17.1" customHeight="1" spans="4:4">
      <c r="D3" s="154" t="s">
        <v>42</v>
      </c>
    </row>
    <row r="4" ht="39" customHeight="1" spans="1:4">
      <c r="A4" s="155" t="s">
        <v>607</v>
      </c>
      <c r="B4" s="155" t="s">
        <v>46</v>
      </c>
      <c r="C4" s="155" t="s">
        <v>128</v>
      </c>
      <c r="D4" s="155" t="s">
        <v>46</v>
      </c>
    </row>
    <row r="5" ht="36" customHeight="1" spans="1:4">
      <c r="A5" s="156" t="s">
        <v>678</v>
      </c>
      <c r="B5" s="102"/>
      <c r="C5" s="156" t="s">
        <v>679</v>
      </c>
      <c r="D5" s="102">
        <v>1671</v>
      </c>
    </row>
    <row r="6" ht="36" customHeight="1" spans="1:4">
      <c r="A6" s="157" t="s">
        <v>680</v>
      </c>
      <c r="B6" s="107"/>
      <c r="C6" s="157"/>
      <c r="D6" s="107"/>
    </row>
    <row r="7" ht="36" customHeight="1" spans="1:4">
      <c r="A7" s="157" t="s">
        <v>682</v>
      </c>
      <c r="B7" s="107"/>
      <c r="C7" s="157"/>
      <c r="D7" s="107"/>
    </row>
    <row r="8" ht="36" customHeight="1" spans="1:4">
      <c r="A8" s="157" t="s">
        <v>901</v>
      </c>
      <c r="B8" s="107"/>
      <c r="C8" s="157"/>
      <c r="D8" s="107"/>
    </row>
    <row r="9" ht="36" customHeight="1" spans="1:4">
      <c r="A9" s="157" t="s">
        <v>902</v>
      </c>
      <c r="B9" s="107"/>
      <c r="C9" s="158"/>
      <c r="D9" s="158"/>
    </row>
    <row r="10" ht="36" customHeight="1" spans="1:4">
      <c r="A10" s="157" t="s">
        <v>903</v>
      </c>
      <c r="B10" s="107"/>
      <c r="C10" s="158"/>
      <c r="D10" s="158"/>
    </row>
    <row r="11" ht="36" customHeight="1" spans="1:4">
      <c r="A11" s="157" t="s">
        <v>688</v>
      </c>
      <c r="B11" s="107"/>
      <c r="C11" s="158"/>
      <c r="D11" s="158"/>
    </row>
    <row r="12" ht="36" customHeight="1" spans="1:4">
      <c r="A12" s="157" t="s">
        <v>904</v>
      </c>
      <c r="B12" s="107"/>
      <c r="C12" s="158"/>
      <c r="D12" s="158"/>
    </row>
    <row r="13" ht="36" customHeight="1" spans="1:4">
      <c r="A13" s="157" t="s">
        <v>690</v>
      </c>
      <c r="B13" s="107"/>
      <c r="C13" s="158"/>
      <c r="D13" s="158"/>
    </row>
    <row r="14" ht="18" customHeight="1" spans="1:1">
      <c r="A14" t="s">
        <v>905</v>
      </c>
    </row>
  </sheetData>
  <mergeCells count="2">
    <mergeCell ref="A1:B1"/>
    <mergeCell ref="A2:D2"/>
  </mergeCells>
  <printOptions horizontalCentered="1"/>
  <pageMargins left="0.751388888888889" right="0.751388888888889" top="1" bottom="1" header="0.5" footer="0.5"/>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34"/>
  <sheetViews>
    <sheetView workbookViewId="0">
      <selection activeCell="C9" sqref="C9"/>
    </sheetView>
  </sheetViews>
  <sheetFormatPr defaultColWidth="9" defaultRowHeight="13.5" outlineLevelCol="6"/>
  <cols>
    <col min="1" max="1" width="9.875" style="139" customWidth="1"/>
    <col min="2" max="2" width="38.75" style="139" customWidth="1"/>
    <col min="3" max="3" width="24.625" style="139" customWidth="1"/>
    <col min="4" max="16384" width="9" style="139"/>
  </cols>
  <sheetData>
    <row r="1" ht="18.75" spans="1:3">
      <c r="A1" s="126" t="s">
        <v>906</v>
      </c>
      <c r="B1" s="126"/>
      <c r="C1" s="126"/>
    </row>
    <row r="2" ht="25.5" customHeight="1" spans="1:3">
      <c r="A2" s="140" t="s">
        <v>907</v>
      </c>
      <c r="B2" s="140"/>
      <c r="C2" s="140"/>
    </row>
    <row r="3" ht="20.25" customHeight="1" spans="1:3">
      <c r="A3" s="128" t="s">
        <v>547</v>
      </c>
      <c r="B3" s="128"/>
      <c r="C3" s="128"/>
    </row>
    <row r="4" ht="14.25" customHeight="1" spans="1:3">
      <c r="A4" s="141"/>
      <c r="B4" s="141"/>
      <c r="C4" s="130" t="s">
        <v>42</v>
      </c>
    </row>
    <row r="5" ht="32.25" customHeight="1" spans="1:3">
      <c r="A5" s="142" t="s">
        <v>908</v>
      </c>
      <c r="B5" s="142"/>
      <c r="C5" s="143" t="s">
        <v>44</v>
      </c>
    </row>
    <row r="6" s="138" customFormat="1" ht="21" customHeight="1" spans="1:3">
      <c r="A6" s="144" t="s">
        <v>552</v>
      </c>
      <c r="B6" s="145"/>
      <c r="C6" s="146">
        <v>1671</v>
      </c>
    </row>
    <row r="7" s="138" customFormat="1" ht="20.1" customHeight="1" spans="1:7">
      <c r="A7" s="147" t="s">
        <v>553</v>
      </c>
      <c r="B7" s="147"/>
      <c r="C7" s="148"/>
      <c r="G7" s="149"/>
    </row>
    <row r="8" s="138" customFormat="1" ht="20.1" customHeight="1" spans="1:3">
      <c r="A8" s="147" t="s">
        <v>554</v>
      </c>
      <c r="B8" s="147"/>
      <c r="C8" s="148"/>
    </row>
    <row r="9" ht="20.1" customHeight="1" spans="1:3">
      <c r="A9" s="147" t="s">
        <v>555</v>
      </c>
      <c r="B9" s="147"/>
      <c r="C9" s="148"/>
    </row>
    <row r="10" s="138" customFormat="1" ht="20.1" customHeight="1" spans="1:3">
      <c r="A10" s="147" t="s">
        <v>556</v>
      </c>
      <c r="B10" s="147"/>
      <c r="C10" s="148"/>
    </row>
    <row r="11" ht="20.1" customHeight="1" spans="1:3">
      <c r="A11" s="147" t="s">
        <v>557</v>
      </c>
      <c r="B11" s="147"/>
      <c r="C11" s="148"/>
    </row>
    <row r="12" ht="20.1" customHeight="1" spans="1:3">
      <c r="A12" s="147" t="s">
        <v>558</v>
      </c>
      <c r="B12" s="147"/>
      <c r="C12" s="148"/>
    </row>
    <row r="13" ht="20.1" customHeight="1" spans="1:3">
      <c r="A13" s="147" t="s">
        <v>559</v>
      </c>
      <c r="B13" s="147"/>
      <c r="C13" s="148">
        <v>1671</v>
      </c>
    </row>
    <row r="14" ht="20.1" customHeight="1" spans="1:3">
      <c r="A14" s="147" t="s">
        <v>560</v>
      </c>
      <c r="B14" s="147"/>
      <c r="C14" s="148"/>
    </row>
    <row r="15" ht="20.1" customHeight="1" spans="1:3">
      <c r="A15" s="147" t="s">
        <v>561</v>
      </c>
      <c r="B15" s="147"/>
      <c r="C15" s="148"/>
    </row>
    <row r="16" ht="20.1" customHeight="1" spans="1:3">
      <c r="A16" s="147" t="s">
        <v>562</v>
      </c>
      <c r="B16" s="147"/>
      <c r="C16" s="148"/>
    </row>
    <row r="17" ht="20.1" customHeight="1" spans="1:3">
      <c r="A17" s="147" t="s">
        <v>563</v>
      </c>
      <c r="B17" s="147"/>
      <c r="C17" s="148"/>
    </row>
    <row r="18" s="138" customFormat="1" ht="20.1" customHeight="1" spans="1:3">
      <c r="A18" s="147" t="s">
        <v>564</v>
      </c>
      <c r="B18" s="147"/>
      <c r="C18" s="148"/>
    </row>
    <row r="19" s="138" customFormat="1" ht="20.1" customHeight="1" spans="1:3">
      <c r="A19" s="147" t="s">
        <v>565</v>
      </c>
      <c r="B19" s="147"/>
      <c r="C19" s="148"/>
    </row>
    <row r="20" s="138" customFormat="1" ht="20.1" customHeight="1" spans="1:3">
      <c r="A20" s="147" t="s">
        <v>566</v>
      </c>
      <c r="B20" s="147"/>
      <c r="C20" s="148"/>
    </row>
    <row r="21" s="138" customFormat="1" ht="20.1" customHeight="1" spans="1:3">
      <c r="A21" s="147" t="s">
        <v>567</v>
      </c>
      <c r="B21" s="147"/>
      <c r="C21" s="148"/>
    </row>
    <row r="22" s="138" customFormat="1" ht="20.1" customHeight="1" spans="1:3">
      <c r="A22" s="147" t="s">
        <v>568</v>
      </c>
      <c r="B22" s="147"/>
      <c r="C22" s="148"/>
    </row>
    <row r="23" s="138" customFormat="1" ht="20.1" customHeight="1" spans="1:7">
      <c r="A23" s="147" t="s">
        <v>569</v>
      </c>
      <c r="B23" s="147"/>
      <c r="C23" s="148"/>
      <c r="G23" s="150"/>
    </row>
    <row r="24" s="138" customFormat="1" ht="20.1" customHeight="1" spans="1:3">
      <c r="A24" s="147" t="s">
        <v>570</v>
      </c>
      <c r="B24" s="147"/>
      <c r="C24" s="148"/>
    </row>
    <row r="25" s="138" customFormat="1" ht="20.1" customHeight="1" spans="1:3">
      <c r="A25" s="147" t="s">
        <v>571</v>
      </c>
      <c r="B25" s="147"/>
      <c r="C25" s="148"/>
    </row>
    <row r="26" s="138" customFormat="1" ht="20.1" customHeight="1" spans="1:3">
      <c r="A26" s="147" t="s">
        <v>572</v>
      </c>
      <c r="B26" s="147"/>
      <c r="C26" s="148"/>
    </row>
    <row r="27" s="138" customFormat="1" ht="20.1" customHeight="1" spans="1:3">
      <c r="A27" s="147" t="s">
        <v>573</v>
      </c>
      <c r="B27" s="147"/>
      <c r="C27" s="148"/>
    </row>
    <row r="28" s="138" customFormat="1" ht="20.1" customHeight="1" spans="1:3">
      <c r="A28" s="147" t="s">
        <v>574</v>
      </c>
      <c r="B28" s="147"/>
      <c r="C28" s="148"/>
    </row>
    <row r="29" s="138" customFormat="1" ht="20.1" customHeight="1" spans="1:3">
      <c r="A29" s="147" t="s">
        <v>575</v>
      </c>
      <c r="B29" s="147"/>
      <c r="C29" s="148"/>
    </row>
    <row r="30" s="138" customFormat="1" ht="20.1" customHeight="1" spans="1:3">
      <c r="A30" s="147" t="s">
        <v>576</v>
      </c>
      <c r="B30" s="147"/>
      <c r="C30" s="148"/>
    </row>
    <row r="31" s="138" customFormat="1" ht="20.1" customHeight="1" spans="1:3">
      <c r="A31" s="147" t="s">
        <v>577</v>
      </c>
      <c r="B31" s="147"/>
      <c r="C31" s="148"/>
    </row>
    <row r="32" s="138" customFormat="1" ht="20.1" customHeight="1" spans="1:3">
      <c r="A32" s="147" t="s">
        <v>578</v>
      </c>
      <c r="B32" s="147"/>
      <c r="C32" s="148"/>
    </row>
    <row r="33" s="138" customFormat="1" ht="20.1" customHeight="1" spans="1:3">
      <c r="A33" s="147" t="s">
        <v>579</v>
      </c>
      <c r="B33" s="147"/>
      <c r="C33" s="151"/>
    </row>
    <row r="34" ht="30" customHeight="1" spans="1:3">
      <c r="A34" s="152" t="s">
        <v>856</v>
      </c>
      <c r="B34" s="152"/>
      <c r="C34" s="152"/>
    </row>
  </sheetData>
  <mergeCells count="33">
    <mergeCell ref="A1:C1"/>
    <mergeCell ref="A2:C2"/>
    <mergeCell ref="A3:C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C34"/>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106"/>
  <sheetViews>
    <sheetView showZeros="0" workbookViewId="0">
      <selection activeCell="F8" sqref="F8"/>
    </sheetView>
  </sheetViews>
  <sheetFormatPr defaultColWidth="10" defaultRowHeight="13.5" outlineLevelCol="6"/>
  <cols>
    <col min="1" max="1" width="56.625" style="124" customWidth="1"/>
    <col min="2" max="2" width="20.125" style="125" customWidth="1"/>
    <col min="3" max="16384" width="10" style="125"/>
  </cols>
  <sheetData>
    <row r="1" ht="18.75" spans="1:2">
      <c r="A1" s="126" t="s">
        <v>909</v>
      </c>
      <c r="B1" s="126"/>
    </row>
    <row r="2" ht="22.5" spans="1:2">
      <c r="A2" s="127" t="s">
        <v>907</v>
      </c>
      <c r="B2" s="127"/>
    </row>
    <row r="3" spans="1:2">
      <c r="A3" s="128" t="s">
        <v>581</v>
      </c>
      <c r="B3" s="128"/>
    </row>
    <row r="4" ht="20.25" customHeight="1" spans="1:2">
      <c r="A4" s="129"/>
      <c r="B4" s="130" t="s">
        <v>42</v>
      </c>
    </row>
    <row r="5" ht="24" customHeight="1" spans="1:2">
      <c r="A5" s="131" t="s">
        <v>582</v>
      </c>
      <c r="B5" s="132" t="s">
        <v>44</v>
      </c>
    </row>
    <row r="6" ht="24" customHeight="1" spans="1:2">
      <c r="A6" s="133" t="s">
        <v>552</v>
      </c>
      <c r="B6" s="132">
        <v>1671</v>
      </c>
    </row>
    <row r="7" ht="29.1" customHeight="1" spans="1:7">
      <c r="A7" s="134" t="s">
        <v>695</v>
      </c>
      <c r="B7" s="135"/>
      <c r="G7" s="136"/>
    </row>
    <row r="8" ht="29.1" customHeight="1" spans="1:2">
      <c r="A8" s="134" t="s">
        <v>696</v>
      </c>
      <c r="B8" s="135"/>
    </row>
    <row r="9" ht="29.1" customHeight="1" spans="1:2">
      <c r="A9" s="134" t="s">
        <v>697</v>
      </c>
      <c r="B9" s="135">
        <v>156</v>
      </c>
    </row>
    <row r="10" ht="29.1" customHeight="1" spans="1:2">
      <c r="A10" s="134" t="s">
        <v>698</v>
      </c>
      <c r="B10" s="135"/>
    </row>
    <row r="11" ht="29.1" customHeight="1" spans="1:2">
      <c r="A11" s="134" t="s">
        <v>699</v>
      </c>
      <c r="B11" s="135"/>
    </row>
    <row r="12" ht="29.1" customHeight="1" spans="1:2">
      <c r="A12" s="134" t="s">
        <v>700</v>
      </c>
      <c r="B12" s="135"/>
    </row>
    <row r="13" ht="29.1" customHeight="1" spans="1:2">
      <c r="A13" s="134" t="s">
        <v>701</v>
      </c>
      <c r="B13" s="135"/>
    </row>
    <row r="14" ht="29.1" customHeight="1" spans="1:2">
      <c r="A14" s="134" t="s">
        <v>702</v>
      </c>
      <c r="B14" s="135">
        <v>169</v>
      </c>
    </row>
    <row r="15" ht="29.1" customHeight="1" spans="1:2">
      <c r="A15" s="134" t="s">
        <v>910</v>
      </c>
      <c r="B15" s="135">
        <v>1346</v>
      </c>
    </row>
    <row r="16" ht="30.95" customHeight="1" spans="1:2">
      <c r="A16" s="137" t="s">
        <v>874</v>
      </c>
      <c r="B16" s="137"/>
    </row>
    <row r="17" ht="20.1" customHeight="1"/>
    <row r="18" ht="20.1" customHeight="1" spans="1:1">
      <c r="A18" s="125"/>
    </row>
    <row r="19" ht="20.1" customHeight="1" spans="1:1">
      <c r="A19" s="125"/>
    </row>
    <row r="20" ht="20.1" customHeight="1" spans="1:1">
      <c r="A20" s="125"/>
    </row>
    <row r="21" ht="20.1" customHeight="1" spans="1:1">
      <c r="A21" s="125"/>
    </row>
    <row r="22" ht="20.1" customHeight="1" spans="1:1">
      <c r="A22" s="125"/>
    </row>
    <row r="23" ht="20.1" customHeight="1" spans="1:1">
      <c r="A23" s="125"/>
    </row>
    <row r="24" ht="20.1" customHeight="1" spans="1:1">
      <c r="A24" s="125"/>
    </row>
    <row r="25" ht="20.1" customHeight="1" spans="1:1">
      <c r="A25" s="125"/>
    </row>
    <row r="26" ht="20.1" customHeight="1" spans="1:1">
      <c r="A26" s="125"/>
    </row>
    <row r="27" ht="20.1" customHeight="1" spans="1:1">
      <c r="A27" s="125"/>
    </row>
    <row r="28" ht="20.1" customHeight="1" spans="1:1">
      <c r="A28" s="125"/>
    </row>
    <row r="29" ht="20.1" customHeight="1" spans="1:1">
      <c r="A29" s="125"/>
    </row>
    <row r="30" ht="20.1" customHeight="1" spans="1:1">
      <c r="A30" s="125"/>
    </row>
    <row r="31" ht="20.1" customHeight="1" spans="1:1">
      <c r="A31" s="125"/>
    </row>
    <row r="32" ht="20.1" customHeight="1" spans="1:1">
      <c r="A32" s="125"/>
    </row>
    <row r="33" ht="20.1" customHeight="1" spans="1:1">
      <c r="A33" s="125"/>
    </row>
    <row r="34" ht="20.1" customHeight="1" spans="1:1">
      <c r="A34" s="125"/>
    </row>
    <row r="35" ht="20.1" customHeight="1" spans="1:1">
      <c r="A35" s="125"/>
    </row>
    <row r="36" ht="20.1" customHeight="1" spans="1:1">
      <c r="A36" s="125"/>
    </row>
    <row r="37" ht="20.1" customHeight="1" spans="1:1">
      <c r="A37" s="125"/>
    </row>
    <row r="38" ht="20.1" customHeight="1" spans="1:1">
      <c r="A38" s="125"/>
    </row>
    <row r="39" spans="1:1">
      <c r="A39" s="125"/>
    </row>
    <row r="40" spans="1:1">
      <c r="A40" s="125"/>
    </row>
    <row r="41" spans="1:1">
      <c r="A41" s="125"/>
    </row>
    <row r="42" spans="1:1">
      <c r="A42" s="125"/>
    </row>
    <row r="43" spans="1:1">
      <c r="A43" s="125"/>
    </row>
    <row r="44" spans="1:1">
      <c r="A44" s="125"/>
    </row>
    <row r="45" spans="1:1">
      <c r="A45" s="125"/>
    </row>
    <row r="46" spans="1:1">
      <c r="A46" s="125"/>
    </row>
    <row r="47" spans="1:1">
      <c r="A47" s="125"/>
    </row>
    <row r="48" spans="1:1">
      <c r="A48" s="125"/>
    </row>
    <row r="49" spans="1:1">
      <c r="A49" s="125"/>
    </row>
    <row r="50" spans="1:1">
      <c r="A50" s="125"/>
    </row>
    <row r="51" spans="1:1">
      <c r="A51" s="125"/>
    </row>
    <row r="52" spans="1:1">
      <c r="A52" s="125"/>
    </row>
    <row r="53" spans="1:1">
      <c r="A53" s="125"/>
    </row>
    <row r="54" spans="1:1">
      <c r="A54" s="125"/>
    </row>
    <row r="55" spans="1:1">
      <c r="A55" s="125"/>
    </row>
    <row r="56" spans="1:1">
      <c r="A56" s="125"/>
    </row>
    <row r="57" spans="1:1">
      <c r="A57" s="125"/>
    </row>
    <row r="58" spans="1:1">
      <c r="A58" s="125"/>
    </row>
    <row r="59" spans="1:1">
      <c r="A59" s="125"/>
    </row>
    <row r="60" spans="1:1">
      <c r="A60" s="125"/>
    </row>
    <row r="61" spans="1:1">
      <c r="A61" s="125"/>
    </row>
    <row r="62" spans="1:1">
      <c r="A62" s="125"/>
    </row>
    <row r="63" spans="1:1">
      <c r="A63" s="125"/>
    </row>
    <row r="64" spans="1:1">
      <c r="A64" s="125"/>
    </row>
    <row r="65" spans="1:1">
      <c r="A65" s="125"/>
    </row>
    <row r="66" spans="1:1">
      <c r="A66" s="125"/>
    </row>
    <row r="67" spans="1:1">
      <c r="A67" s="125"/>
    </row>
    <row r="68" spans="1:1">
      <c r="A68" s="125"/>
    </row>
    <row r="69" spans="1:1">
      <c r="A69" s="125"/>
    </row>
    <row r="70" spans="1:1">
      <c r="A70" s="125"/>
    </row>
    <row r="71" spans="1:1">
      <c r="A71" s="125"/>
    </row>
    <row r="72" spans="1:1">
      <c r="A72" s="125"/>
    </row>
    <row r="73" spans="1:1">
      <c r="A73" s="125"/>
    </row>
    <row r="74" spans="1:1">
      <c r="A74" s="125"/>
    </row>
    <row r="75" spans="1:1">
      <c r="A75" s="125"/>
    </row>
    <row r="76" spans="1:1">
      <c r="A76" s="125"/>
    </row>
    <row r="77" spans="1:1">
      <c r="A77" s="125"/>
    </row>
    <row r="78" spans="1:1">
      <c r="A78" s="125"/>
    </row>
    <row r="79" spans="1:1">
      <c r="A79" s="125"/>
    </row>
    <row r="80" spans="1:1">
      <c r="A80" s="125"/>
    </row>
    <row r="81" spans="1:1">
      <c r="A81" s="125"/>
    </row>
    <row r="82" spans="1:1">
      <c r="A82" s="125"/>
    </row>
    <row r="83" spans="1:1">
      <c r="A83" s="125"/>
    </row>
    <row r="84" spans="1:1">
      <c r="A84" s="125"/>
    </row>
    <row r="85" spans="1:1">
      <c r="A85" s="125"/>
    </row>
    <row r="86" spans="1:1">
      <c r="A86" s="125"/>
    </row>
    <row r="87" spans="1:1">
      <c r="A87" s="125"/>
    </row>
    <row r="88" spans="1:1">
      <c r="A88" s="125"/>
    </row>
    <row r="89" spans="1:1">
      <c r="A89" s="125"/>
    </row>
    <row r="90" spans="1:1">
      <c r="A90" s="125"/>
    </row>
    <row r="91" spans="1:1">
      <c r="A91" s="125"/>
    </row>
    <row r="92" spans="1:1">
      <c r="A92" s="125"/>
    </row>
    <row r="93" spans="1:1">
      <c r="A93" s="125"/>
    </row>
    <row r="94" spans="1:1">
      <c r="A94" s="125"/>
    </row>
    <row r="95" spans="1:1">
      <c r="A95" s="125"/>
    </row>
    <row r="96" spans="1:1">
      <c r="A96" s="125"/>
    </row>
    <row r="97" spans="1:1">
      <c r="A97" s="125"/>
    </row>
    <row r="98" spans="1:1">
      <c r="A98" s="125"/>
    </row>
    <row r="99" spans="1:1">
      <c r="A99" s="125"/>
    </row>
    <row r="100" spans="1:1">
      <c r="A100" s="125"/>
    </row>
    <row r="101" spans="1:1">
      <c r="A101" s="125"/>
    </row>
    <row r="102" spans="1:1">
      <c r="A102" s="125"/>
    </row>
    <row r="103" spans="1:1">
      <c r="A103" s="125"/>
    </row>
    <row r="104" spans="1:1">
      <c r="A104" s="125"/>
    </row>
    <row r="105" spans="1:1">
      <c r="A105" s="125"/>
    </row>
    <row r="106" spans="1:1">
      <c r="A106" s="125"/>
    </row>
  </sheetData>
  <mergeCells count="4">
    <mergeCell ref="A1:B1"/>
    <mergeCell ref="A2:B2"/>
    <mergeCell ref="A3:B3"/>
    <mergeCell ref="A16:B16"/>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23"/>
  <sheetViews>
    <sheetView showZeros="0" workbookViewId="0">
      <selection activeCell="B7" sqref="B7"/>
    </sheetView>
  </sheetViews>
  <sheetFormatPr defaultColWidth="12.75" defaultRowHeight="13.5" outlineLevelCol="6"/>
  <cols>
    <col min="1" max="1" width="29.625" style="89" customWidth="1"/>
    <col min="2" max="2" width="13.5" style="90" customWidth="1"/>
    <col min="3" max="3" width="35.5" style="91" customWidth="1"/>
    <col min="4" max="4" width="13.5" style="92" customWidth="1"/>
    <col min="5" max="5" width="9" style="89" customWidth="1"/>
    <col min="6" max="6" width="11.25" style="89" customWidth="1"/>
    <col min="7" max="250" width="9" style="89" customWidth="1"/>
    <col min="251" max="251" width="29.625" style="89" customWidth="1"/>
    <col min="252" max="252" width="12.75" style="89"/>
    <col min="253" max="253" width="29.75" style="89" customWidth="1"/>
    <col min="254" max="254" width="17" style="89" customWidth="1"/>
    <col min="255" max="255" width="37" style="89" customWidth="1"/>
    <col min="256" max="256" width="17.375" style="89" customWidth="1"/>
    <col min="257" max="506" width="9" style="89" customWidth="1"/>
    <col min="507" max="507" width="29.625" style="89" customWidth="1"/>
    <col min="508" max="508" width="12.75" style="89"/>
    <col min="509" max="509" width="29.75" style="89" customWidth="1"/>
    <col min="510" max="510" width="17" style="89" customWidth="1"/>
    <col min="511" max="511" width="37" style="89" customWidth="1"/>
    <col min="512" max="512" width="17.375" style="89" customWidth="1"/>
    <col min="513" max="762" width="9" style="89" customWidth="1"/>
    <col min="763" max="763" width="29.625" style="89" customWidth="1"/>
    <col min="764" max="764" width="12.75" style="89"/>
    <col min="765" max="765" width="29.75" style="89" customWidth="1"/>
    <col min="766" max="766" width="17" style="89" customWidth="1"/>
    <col min="767" max="767" width="37" style="89" customWidth="1"/>
    <col min="768" max="768" width="17.375" style="89" customWidth="1"/>
    <col min="769" max="1018" width="9" style="89" customWidth="1"/>
    <col min="1019" max="1019" width="29.625" style="89" customWidth="1"/>
    <col min="1020" max="1020" width="12.75" style="89"/>
    <col min="1021" max="1021" width="29.75" style="89" customWidth="1"/>
    <col min="1022" max="1022" width="17" style="89" customWidth="1"/>
    <col min="1023" max="1023" width="37" style="89" customWidth="1"/>
    <col min="1024" max="1024" width="17.375" style="89" customWidth="1"/>
    <col min="1025" max="1274" width="9" style="89" customWidth="1"/>
    <col min="1275" max="1275" width="29.625" style="89" customWidth="1"/>
    <col min="1276" max="1276" width="12.75" style="89"/>
    <col min="1277" max="1277" width="29.75" style="89" customWidth="1"/>
    <col min="1278" max="1278" width="17" style="89" customWidth="1"/>
    <col min="1279" max="1279" width="37" style="89" customWidth="1"/>
    <col min="1280" max="1280" width="17.375" style="89" customWidth="1"/>
    <col min="1281" max="1530" width="9" style="89" customWidth="1"/>
    <col min="1531" max="1531" width="29.625" style="89" customWidth="1"/>
    <col min="1532" max="1532" width="12.75" style="89"/>
    <col min="1533" max="1533" width="29.75" style="89" customWidth="1"/>
    <col min="1534" max="1534" width="17" style="89" customWidth="1"/>
    <col min="1535" max="1535" width="37" style="89" customWidth="1"/>
    <col min="1536" max="1536" width="17.375" style="89" customWidth="1"/>
    <col min="1537" max="1786" width="9" style="89" customWidth="1"/>
    <col min="1787" max="1787" width="29.625" style="89" customWidth="1"/>
    <col min="1788" max="1788" width="12.75" style="89"/>
    <col min="1789" max="1789" width="29.75" style="89" customWidth="1"/>
    <col min="1790" max="1790" width="17" style="89" customWidth="1"/>
    <col min="1791" max="1791" width="37" style="89" customWidth="1"/>
    <col min="1792" max="1792" width="17.375" style="89" customWidth="1"/>
    <col min="1793" max="2042" width="9" style="89" customWidth="1"/>
    <col min="2043" max="2043" width="29.625" style="89" customWidth="1"/>
    <col min="2044" max="2044" width="12.75" style="89"/>
    <col min="2045" max="2045" width="29.75" style="89" customWidth="1"/>
    <col min="2046" max="2046" width="17" style="89" customWidth="1"/>
    <col min="2047" max="2047" width="37" style="89" customWidth="1"/>
    <col min="2048" max="2048" width="17.375" style="89" customWidth="1"/>
    <col min="2049" max="2298" width="9" style="89" customWidth="1"/>
    <col min="2299" max="2299" width="29.625" style="89" customWidth="1"/>
    <col min="2300" max="2300" width="12.75" style="89"/>
    <col min="2301" max="2301" width="29.75" style="89" customWidth="1"/>
    <col min="2302" max="2302" width="17" style="89" customWidth="1"/>
    <col min="2303" max="2303" width="37" style="89" customWidth="1"/>
    <col min="2304" max="2304" width="17.375" style="89" customWidth="1"/>
    <col min="2305" max="2554" width="9" style="89" customWidth="1"/>
    <col min="2555" max="2555" width="29.625" style="89" customWidth="1"/>
    <col min="2556" max="2556" width="12.75" style="89"/>
    <col min="2557" max="2557" width="29.75" style="89" customWidth="1"/>
    <col min="2558" max="2558" width="17" style="89" customWidth="1"/>
    <col min="2559" max="2559" width="37" style="89" customWidth="1"/>
    <col min="2560" max="2560" width="17.375" style="89" customWidth="1"/>
    <col min="2561" max="2810" width="9" style="89" customWidth="1"/>
    <col min="2811" max="2811" width="29.625" style="89" customWidth="1"/>
    <col min="2812" max="2812" width="12.75" style="89"/>
    <col min="2813" max="2813" width="29.75" style="89" customWidth="1"/>
    <col min="2814" max="2814" width="17" style="89" customWidth="1"/>
    <col min="2815" max="2815" width="37" style="89" customWidth="1"/>
    <col min="2816" max="2816" width="17.375" style="89" customWidth="1"/>
    <col min="2817" max="3066" width="9" style="89" customWidth="1"/>
    <col min="3067" max="3067" width="29.625" style="89" customWidth="1"/>
    <col min="3068" max="3068" width="12.75" style="89"/>
    <col min="3069" max="3069" width="29.75" style="89" customWidth="1"/>
    <col min="3070" max="3070" width="17" style="89" customWidth="1"/>
    <col min="3071" max="3071" width="37" style="89" customWidth="1"/>
    <col min="3072" max="3072" width="17.375" style="89" customWidth="1"/>
    <col min="3073" max="3322" width="9" style="89" customWidth="1"/>
    <col min="3323" max="3323" width="29.625" style="89" customWidth="1"/>
    <col min="3324" max="3324" width="12.75" style="89"/>
    <col min="3325" max="3325" width="29.75" style="89" customWidth="1"/>
    <col min="3326" max="3326" width="17" style="89" customWidth="1"/>
    <col min="3327" max="3327" width="37" style="89" customWidth="1"/>
    <col min="3328" max="3328" width="17.375" style="89" customWidth="1"/>
    <col min="3329" max="3578" width="9" style="89" customWidth="1"/>
    <col min="3579" max="3579" width="29.625" style="89" customWidth="1"/>
    <col min="3580" max="3580" width="12.75" style="89"/>
    <col min="3581" max="3581" width="29.75" style="89" customWidth="1"/>
    <col min="3582" max="3582" width="17" style="89" customWidth="1"/>
    <col min="3583" max="3583" width="37" style="89" customWidth="1"/>
    <col min="3584" max="3584" width="17.375" style="89" customWidth="1"/>
    <col min="3585" max="3834" width="9" style="89" customWidth="1"/>
    <col min="3835" max="3835" width="29.625" style="89" customWidth="1"/>
    <col min="3836" max="3836" width="12.75" style="89"/>
    <col min="3837" max="3837" width="29.75" style="89" customWidth="1"/>
    <col min="3838" max="3838" width="17" style="89" customWidth="1"/>
    <col min="3839" max="3839" width="37" style="89" customWidth="1"/>
    <col min="3840" max="3840" width="17.375" style="89" customWidth="1"/>
    <col min="3841" max="4090" width="9" style="89" customWidth="1"/>
    <col min="4091" max="4091" width="29.625" style="89" customWidth="1"/>
    <col min="4092" max="4092" width="12.75" style="89"/>
    <col min="4093" max="4093" width="29.75" style="89" customWidth="1"/>
    <col min="4094" max="4094" width="17" style="89" customWidth="1"/>
    <col min="4095" max="4095" width="37" style="89" customWidth="1"/>
    <col min="4096" max="4096" width="17.375" style="89" customWidth="1"/>
    <col min="4097" max="4346" width="9" style="89" customWidth="1"/>
    <col min="4347" max="4347" width="29.625" style="89" customWidth="1"/>
    <col min="4348" max="4348" width="12.75" style="89"/>
    <col min="4349" max="4349" width="29.75" style="89" customWidth="1"/>
    <col min="4350" max="4350" width="17" style="89" customWidth="1"/>
    <col min="4351" max="4351" width="37" style="89" customWidth="1"/>
    <col min="4352" max="4352" width="17.375" style="89" customWidth="1"/>
    <col min="4353" max="4602" width="9" style="89" customWidth="1"/>
    <col min="4603" max="4603" width="29.625" style="89" customWidth="1"/>
    <col min="4604" max="4604" width="12.75" style="89"/>
    <col min="4605" max="4605" width="29.75" style="89" customWidth="1"/>
    <col min="4606" max="4606" width="17" style="89" customWidth="1"/>
    <col min="4607" max="4607" width="37" style="89" customWidth="1"/>
    <col min="4608" max="4608" width="17.375" style="89" customWidth="1"/>
    <col min="4609" max="4858" width="9" style="89" customWidth="1"/>
    <col min="4859" max="4859" width="29.625" style="89" customWidth="1"/>
    <col min="4860" max="4860" width="12.75" style="89"/>
    <col min="4861" max="4861" width="29.75" style="89" customWidth="1"/>
    <col min="4862" max="4862" width="17" style="89" customWidth="1"/>
    <col min="4863" max="4863" width="37" style="89" customWidth="1"/>
    <col min="4864" max="4864" width="17.375" style="89" customWidth="1"/>
    <col min="4865" max="5114" width="9" style="89" customWidth="1"/>
    <col min="5115" max="5115" width="29.625" style="89" customWidth="1"/>
    <col min="5116" max="5116" width="12.75" style="89"/>
    <col min="5117" max="5117" width="29.75" style="89" customWidth="1"/>
    <col min="5118" max="5118" width="17" style="89" customWidth="1"/>
    <col min="5119" max="5119" width="37" style="89" customWidth="1"/>
    <col min="5120" max="5120" width="17.375" style="89" customWidth="1"/>
    <col min="5121" max="5370" width="9" style="89" customWidth="1"/>
    <col min="5371" max="5371" width="29.625" style="89" customWidth="1"/>
    <col min="5372" max="5372" width="12.75" style="89"/>
    <col min="5373" max="5373" width="29.75" style="89" customWidth="1"/>
    <col min="5374" max="5374" width="17" style="89" customWidth="1"/>
    <col min="5375" max="5375" width="37" style="89" customWidth="1"/>
    <col min="5376" max="5376" width="17.375" style="89" customWidth="1"/>
    <col min="5377" max="5626" width="9" style="89" customWidth="1"/>
    <col min="5627" max="5627" width="29.625" style="89" customWidth="1"/>
    <col min="5628" max="5628" width="12.75" style="89"/>
    <col min="5629" max="5629" width="29.75" style="89" customWidth="1"/>
    <col min="5630" max="5630" width="17" style="89" customWidth="1"/>
    <col min="5631" max="5631" width="37" style="89" customWidth="1"/>
    <col min="5632" max="5632" width="17.375" style="89" customWidth="1"/>
    <col min="5633" max="5882" width="9" style="89" customWidth="1"/>
    <col min="5883" max="5883" width="29.625" style="89" customWidth="1"/>
    <col min="5884" max="5884" width="12.75" style="89"/>
    <col min="5885" max="5885" width="29.75" style="89" customWidth="1"/>
    <col min="5886" max="5886" width="17" style="89" customWidth="1"/>
    <col min="5887" max="5887" width="37" style="89" customWidth="1"/>
    <col min="5888" max="5888" width="17.375" style="89" customWidth="1"/>
    <col min="5889" max="6138" width="9" style="89" customWidth="1"/>
    <col min="6139" max="6139" width="29.625" style="89" customWidth="1"/>
    <col min="6140" max="6140" width="12.75" style="89"/>
    <col min="6141" max="6141" width="29.75" style="89" customWidth="1"/>
    <col min="6142" max="6142" width="17" style="89" customWidth="1"/>
    <col min="6143" max="6143" width="37" style="89" customWidth="1"/>
    <col min="6144" max="6144" width="17.375" style="89" customWidth="1"/>
    <col min="6145" max="6394" width="9" style="89" customWidth="1"/>
    <col min="6395" max="6395" width="29.625" style="89" customWidth="1"/>
    <col min="6396" max="6396" width="12.75" style="89"/>
    <col min="6397" max="6397" width="29.75" style="89" customWidth="1"/>
    <col min="6398" max="6398" width="17" style="89" customWidth="1"/>
    <col min="6399" max="6399" width="37" style="89" customWidth="1"/>
    <col min="6400" max="6400" width="17.375" style="89" customWidth="1"/>
    <col min="6401" max="6650" width="9" style="89" customWidth="1"/>
    <col min="6651" max="6651" width="29.625" style="89" customWidth="1"/>
    <col min="6652" max="6652" width="12.75" style="89"/>
    <col min="6653" max="6653" width="29.75" style="89" customWidth="1"/>
    <col min="6654" max="6654" width="17" style="89" customWidth="1"/>
    <col min="6655" max="6655" width="37" style="89" customWidth="1"/>
    <col min="6656" max="6656" width="17.375" style="89" customWidth="1"/>
    <col min="6657" max="6906" width="9" style="89" customWidth="1"/>
    <col min="6907" max="6907" width="29.625" style="89" customWidth="1"/>
    <col min="6908" max="6908" width="12.75" style="89"/>
    <col min="6909" max="6909" width="29.75" style="89" customWidth="1"/>
    <col min="6910" max="6910" width="17" style="89" customWidth="1"/>
    <col min="6911" max="6911" width="37" style="89" customWidth="1"/>
    <col min="6912" max="6912" width="17.375" style="89" customWidth="1"/>
    <col min="6913" max="7162" width="9" style="89" customWidth="1"/>
    <col min="7163" max="7163" width="29.625" style="89" customWidth="1"/>
    <col min="7164" max="7164" width="12.75" style="89"/>
    <col min="7165" max="7165" width="29.75" style="89" customWidth="1"/>
    <col min="7166" max="7166" width="17" style="89" customWidth="1"/>
    <col min="7167" max="7167" width="37" style="89" customWidth="1"/>
    <col min="7168" max="7168" width="17.375" style="89" customWidth="1"/>
    <col min="7169" max="7418" width="9" style="89" customWidth="1"/>
    <col min="7419" max="7419" width="29.625" style="89" customWidth="1"/>
    <col min="7420" max="7420" width="12.75" style="89"/>
    <col min="7421" max="7421" width="29.75" style="89" customWidth="1"/>
    <col min="7422" max="7422" width="17" style="89" customWidth="1"/>
    <col min="7423" max="7423" width="37" style="89" customWidth="1"/>
    <col min="7424" max="7424" width="17.375" style="89" customWidth="1"/>
    <col min="7425" max="7674" width="9" style="89" customWidth="1"/>
    <col min="7675" max="7675" width="29.625" style="89" customWidth="1"/>
    <col min="7676" max="7676" width="12.75" style="89"/>
    <col min="7677" max="7677" width="29.75" style="89" customWidth="1"/>
    <col min="7678" max="7678" width="17" style="89" customWidth="1"/>
    <col min="7679" max="7679" width="37" style="89" customWidth="1"/>
    <col min="7680" max="7680" width="17.375" style="89" customWidth="1"/>
    <col min="7681" max="7930" width="9" style="89" customWidth="1"/>
    <col min="7931" max="7931" width="29.625" style="89" customWidth="1"/>
    <col min="7932" max="7932" width="12.75" style="89"/>
    <col min="7933" max="7933" width="29.75" style="89" customWidth="1"/>
    <col min="7934" max="7934" width="17" style="89" customWidth="1"/>
    <col min="7935" max="7935" width="37" style="89" customWidth="1"/>
    <col min="7936" max="7936" width="17.375" style="89" customWidth="1"/>
    <col min="7937" max="8186" width="9" style="89" customWidth="1"/>
    <col min="8187" max="8187" width="29.625" style="89" customWidth="1"/>
    <col min="8188" max="8188" width="12.75" style="89"/>
    <col min="8189" max="8189" width="29.75" style="89" customWidth="1"/>
    <col min="8190" max="8190" width="17" style="89" customWidth="1"/>
    <col min="8191" max="8191" width="37" style="89" customWidth="1"/>
    <col min="8192" max="8192" width="17.375" style="89" customWidth="1"/>
    <col min="8193" max="8442" width="9" style="89" customWidth="1"/>
    <col min="8443" max="8443" width="29.625" style="89" customWidth="1"/>
    <col min="8444" max="8444" width="12.75" style="89"/>
    <col min="8445" max="8445" width="29.75" style="89" customWidth="1"/>
    <col min="8446" max="8446" width="17" style="89" customWidth="1"/>
    <col min="8447" max="8447" width="37" style="89" customWidth="1"/>
    <col min="8448" max="8448" width="17.375" style="89" customWidth="1"/>
    <col min="8449" max="8698" width="9" style="89" customWidth="1"/>
    <col min="8699" max="8699" width="29.625" style="89" customWidth="1"/>
    <col min="8700" max="8700" width="12.75" style="89"/>
    <col min="8701" max="8701" width="29.75" style="89" customWidth="1"/>
    <col min="8702" max="8702" width="17" style="89" customWidth="1"/>
    <col min="8703" max="8703" width="37" style="89" customWidth="1"/>
    <col min="8704" max="8704" width="17.375" style="89" customWidth="1"/>
    <col min="8705" max="8954" width="9" style="89" customWidth="1"/>
    <col min="8955" max="8955" width="29.625" style="89" customWidth="1"/>
    <col min="8956" max="8956" width="12.75" style="89"/>
    <col min="8957" max="8957" width="29.75" style="89" customWidth="1"/>
    <col min="8958" max="8958" width="17" style="89" customWidth="1"/>
    <col min="8959" max="8959" width="37" style="89" customWidth="1"/>
    <col min="8960" max="8960" width="17.375" style="89" customWidth="1"/>
    <col min="8961" max="9210" width="9" style="89" customWidth="1"/>
    <col min="9211" max="9211" width="29.625" style="89" customWidth="1"/>
    <col min="9212" max="9212" width="12.75" style="89"/>
    <col min="9213" max="9213" width="29.75" style="89" customWidth="1"/>
    <col min="9214" max="9214" width="17" style="89" customWidth="1"/>
    <col min="9215" max="9215" width="37" style="89" customWidth="1"/>
    <col min="9216" max="9216" width="17.375" style="89" customWidth="1"/>
    <col min="9217" max="9466" width="9" style="89" customWidth="1"/>
    <col min="9467" max="9467" width="29.625" style="89" customWidth="1"/>
    <col min="9468" max="9468" width="12.75" style="89"/>
    <col min="9469" max="9469" width="29.75" style="89" customWidth="1"/>
    <col min="9470" max="9470" width="17" style="89" customWidth="1"/>
    <col min="9471" max="9471" width="37" style="89" customWidth="1"/>
    <col min="9472" max="9472" width="17.375" style="89" customWidth="1"/>
    <col min="9473" max="9722" width="9" style="89" customWidth="1"/>
    <col min="9723" max="9723" width="29.625" style="89" customWidth="1"/>
    <col min="9724" max="9724" width="12.75" style="89"/>
    <col min="9725" max="9725" width="29.75" style="89" customWidth="1"/>
    <col min="9726" max="9726" width="17" style="89" customWidth="1"/>
    <col min="9727" max="9727" width="37" style="89" customWidth="1"/>
    <col min="9728" max="9728" width="17.375" style="89" customWidth="1"/>
    <col min="9729" max="9978" width="9" style="89" customWidth="1"/>
    <col min="9979" max="9979" width="29.625" style="89" customWidth="1"/>
    <col min="9980" max="9980" width="12.75" style="89"/>
    <col min="9981" max="9981" width="29.75" style="89" customWidth="1"/>
    <col min="9982" max="9982" width="17" style="89" customWidth="1"/>
    <col min="9983" max="9983" width="37" style="89" customWidth="1"/>
    <col min="9984" max="9984" width="17.375" style="89" customWidth="1"/>
    <col min="9985" max="10234" width="9" style="89" customWidth="1"/>
    <col min="10235" max="10235" width="29.625" style="89" customWidth="1"/>
    <col min="10236" max="10236" width="12.75" style="89"/>
    <col min="10237" max="10237" width="29.75" style="89" customWidth="1"/>
    <col min="10238" max="10238" width="17" style="89" customWidth="1"/>
    <col min="10239" max="10239" width="37" style="89" customWidth="1"/>
    <col min="10240" max="10240" width="17.375" style="89" customWidth="1"/>
    <col min="10241" max="10490" width="9" style="89" customWidth="1"/>
    <col min="10491" max="10491" width="29.625" style="89" customWidth="1"/>
    <col min="10492" max="10492" width="12.75" style="89"/>
    <col min="10493" max="10493" width="29.75" style="89" customWidth="1"/>
    <col min="10494" max="10494" width="17" style="89" customWidth="1"/>
    <col min="10495" max="10495" width="37" style="89" customWidth="1"/>
    <col min="10496" max="10496" width="17.375" style="89" customWidth="1"/>
    <col min="10497" max="10746" width="9" style="89" customWidth="1"/>
    <col min="10747" max="10747" width="29.625" style="89" customWidth="1"/>
    <col min="10748" max="10748" width="12.75" style="89"/>
    <col min="10749" max="10749" width="29.75" style="89" customWidth="1"/>
    <col min="10750" max="10750" width="17" style="89" customWidth="1"/>
    <col min="10751" max="10751" width="37" style="89" customWidth="1"/>
    <col min="10752" max="10752" width="17.375" style="89" customWidth="1"/>
    <col min="10753" max="11002" width="9" style="89" customWidth="1"/>
    <col min="11003" max="11003" width="29.625" style="89" customWidth="1"/>
    <col min="11004" max="11004" width="12.75" style="89"/>
    <col min="11005" max="11005" width="29.75" style="89" customWidth="1"/>
    <col min="11006" max="11006" width="17" style="89" customWidth="1"/>
    <col min="11007" max="11007" width="37" style="89" customWidth="1"/>
    <col min="11008" max="11008" width="17.375" style="89" customWidth="1"/>
    <col min="11009" max="11258" width="9" style="89" customWidth="1"/>
    <col min="11259" max="11259" width="29.625" style="89" customWidth="1"/>
    <col min="11260" max="11260" width="12.75" style="89"/>
    <col min="11261" max="11261" width="29.75" style="89" customWidth="1"/>
    <col min="11262" max="11262" width="17" style="89" customWidth="1"/>
    <col min="11263" max="11263" width="37" style="89" customWidth="1"/>
    <col min="11264" max="11264" width="17.375" style="89" customWidth="1"/>
    <col min="11265" max="11514" width="9" style="89" customWidth="1"/>
    <col min="11515" max="11515" width="29.625" style="89" customWidth="1"/>
    <col min="11516" max="11516" width="12.75" style="89"/>
    <col min="11517" max="11517" width="29.75" style="89" customWidth="1"/>
    <col min="11518" max="11518" width="17" style="89" customWidth="1"/>
    <col min="11519" max="11519" width="37" style="89" customWidth="1"/>
    <col min="11520" max="11520" width="17.375" style="89" customWidth="1"/>
    <col min="11521" max="11770" width="9" style="89" customWidth="1"/>
    <col min="11771" max="11771" width="29.625" style="89" customWidth="1"/>
    <col min="11772" max="11772" width="12.75" style="89"/>
    <col min="11773" max="11773" width="29.75" style="89" customWidth="1"/>
    <col min="11774" max="11774" width="17" style="89" customWidth="1"/>
    <col min="11775" max="11775" width="37" style="89" customWidth="1"/>
    <col min="11776" max="11776" width="17.375" style="89" customWidth="1"/>
    <col min="11777" max="12026" width="9" style="89" customWidth="1"/>
    <col min="12027" max="12027" width="29.625" style="89" customWidth="1"/>
    <col min="12028" max="12028" width="12.75" style="89"/>
    <col min="12029" max="12029" width="29.75" style="89" customWidth="1"/>
    <col min="12030" max="12030" width="17" style="89" customWidth="1"/>
    <col min="12031" max="12031" width="37" style="89" customWidth="1"/>
    <col min="12032" max="12032" width="17.375" style="89" customWidth="1"/>
    <col min="12033" max="12282" width="9" style="89" customWidth="1"/>
    <col min="12283" max="12283" width="29.625" style="89" customWidth="1"/>
    <col min="12284" max="12284" width="12.75" style="89"/>
    <col min="12285" max="12285" width="29.75" style="89" customWidth="1"/>
    <col min="12286" max="12286" width="17" style="89" customWidth="1"/>
    <col min="12287" max="12287" width="37" style="89" customWidth="1"/>
    <col min="12288" max="12288" width="17.375" style="89" customWidth="1"/>
    <col min="12289" max="12538" width="9" style="89" customWidth="1"/>
    <col min="12539" max="12539" width="29.625" style="89" customWidth="1"/>
    <col min="12540" max="12540" width="12.75" style="89"/>
    <col min="12541" max="12541" width="29.75" style="89" customWidth="1"/>
    <col min="12542" max="12542" width="17" style="89" customWidth="1"/>
    <col min="12543" max="12543" width="37" style="89" customWidth="1"/>
    <col min="12544" max="12544" width="17.375" style="89" customWidth="1"/>
    <col min="12545" max="12794" width="9" style="89" customWidth="1"/>
    <col min="12795" max="12795" width="29.625" style="89" customWidth="1"/>
    <col min="12796" max="12796" width="12.75" style="89"/>
    <col min="12797" max="12797" width="29.75" style="89" customWidth="1"/>
    <col min="12798" max="12798" width="17" style="89" customWidth="1"/>
    <col min="12799" max="12799" width="37" style="89" customWidth="1"/>
    <col min="12800" max="12800" width="17.375" style="89" customWidth="1"/>
    <col min="12801" max="13050" width="9" style="89" customWidth="1"/>
    <col min="13051" max="13051" width="29.625" style="89" customWidth="1"/>
    <col min="13052" max="13052" width="12.75" style="89"/>
    <col min="13053" max="13053" width="29.75" style="89" customWidth="1"/>
    <col min="13054" max="13054" width="17" style="89" customWidth="1"/>
    <col min="13055" max="13055" width="37" style="89" customWidth="1"/>
    <col min="13056" max="13056" width="17.375" style="89" customWidth="1"/>
    <col min="13057" max="13306" width="9" style="89" customWidth="1"/>
    <col min="13307" max="13307" width="29.625" style="89" customWidth="1"/>
    <col min="13308" max="13308" width="12.75" style="89"/>
    <col min="13309" max="13309" width="29.75" style="89" customWidth="1"/>
    <col min="13310" max="13310" width="17" style="89" customWidth="1"/>
    <col min="13311" max="13311" width="37" style="89" customWidth="1"/>
    <col min="13312" max="13312" width="17.375" style="89" customWidth="1"/>
    <col min="13313" max="13562" width="9" style="89" customWidth="1"/>
    <col min="13563" max="13563" width="29.625" style="89" customWidth="1"/>
    <col min="13564" max="13564" width="12.75" style="89"/>
    <col min="13565" max="13565" width="29.75" style="89" customWidth="1"/>
    <col min="13566" max="13566" width="17" style="89" customWidth="1"/>
    <col min="13567" max="13567" width="37" style="89" customWidth="1"/>
    <col min="13568" max="13568" width="17.375" style="89" customWidth="1"/>
    <col min="13569" max="13818" width="9" style="89" customWidth="1"/>
    <col min="13819" max="13819" width="29.625" style="89" customWidth="1"/>
    <col min="13820" max="13820" width="12.75" style="89"/>
    <col min="13821" max="13821" width="29.75" style="89" customWidth="1"/>
    <col min="13822" max="13822" width="17" style="89" customWidth="1"/>
    <col min="13823" max="13823" width="37" style="89" customWidth="1"/>
    <col min="13824" max="13824" width="17.375" style="89" customWidth="1"/>
    <col min="13825" max="14074" width="9" style="89" customWidth="1"/>
    <col min="14075" max="14075" width="29.625" style="89" customWidth="1"/>
    <col min="14076" max="14076" width="12.75" style="89"/>
    <col min="14077" max="14077" width="29.75" style="89" customWidth="1"/>
    <col min="14078" max="14078" width="17" style="89" customWidth="1"/>
    <col min="14079" max="14079" width="37" style="89" customWidth="1"/>
    <col min="14080" max="14080" width="17.375" style="89" customWidth="1"/>
    <col min="14081" max="14330" width="9" style="89" customWidth="1"/>
    <col min="14331" max="14331" width="29.625" style="89" customWidth="1"/>
    <col min="14332" max="14332" width="12.75" style="89"/>
    <col min="14333" max="14333" width="29.75" style="89" customWidth="1"/>
    <col min="14334" max="14334" width="17" style="89" customWidth="1"/>
    <col min="14335" max="14335" width="37" style="89" customWidth="1"/>
    <col min="14336" max="14336" width="17.375" style="89" customWidth="1"/>
    <col min="14337" max="14586" width="9" style="89" customWidth="1"/>
    <col min="14587" max="14587" width="29.625" style="89" customWidth="1"/>
    <col min="14588" max="14588" width="12.75" style="89"/>
    <col min="14589" max="14589" width="29.75" style="89" customWidth="1"/>
    <col min="14590" max="14590" width="17" style="89" customWidth="1"/>
    <col min="14591" max="14591" width="37" style="89" customWidth="1"/>
    <col min="14592" max="14592" width="17.375" style="89" customWidth="1"/>
    <col min="14593" max="14842" width="9" style="89" customWidth="1"/>
    <col min="14843" max="14843" width="29.625" style="89" customWidth="1"/>
    <col min="14844" max="14844" width="12.75" style="89"/>
    <col min="14845" max="14845" width="29.75" style="89" customWidth="1"/>
    <col min="14846" max="14846" width="17" style="89" customWidth="1"/>
    <col min="14847" max="14847" width="37" style="89" customWidth="1"/>
    <col min="14848" max="14848" width="17.375" style="89" customWidth="1"/>
    <col min="14849" max="15098" width="9" style="89" customWidth="1"/>
    <col min="15099" max="15099" width="29.625" style="89" customWidth="1"/>
    <col min="15100" max="15100" width="12.75" style="89"/>
    <col min="15101" max="15101" width="29.75" style="89" customWidth="1"/>
    <col min="15102" max="15102" width="17" style="89" customWidth="1"/>
    <col min="15103" max="15103" width="37" style="89" customWidth="1"/>
    <col min="15104" max="15104" width="17.375" style="89" customWidth="1"/>
    <col min="15105" max="15354" width="9" style="89" customWidth="1"/>
    <col min="15355" max="15355" width="29.625" style="89" customWidth="1"/>
    <col min="15356" max="15356" width="12.75" style="89"/>
    <col min="15357" max="15357" width="29.75" style="89" customWidth="1"/>
    <col min="15358" max="15358" width="17" style="89" customWidth="1"/>
    <col min="15359" max="15359" width="37" style="89" customWidth="1"/>
    <col min="15360" max="15360" width="17.375" style="89" customWidth="1"/>
    <col min="15361" max="15610" width="9" style="89" customWidth="1"/>
    <col min="15611" max="15611" width="29.625" style="89" customWidth="1"/>
    <col min="15612" max="15612" width="12.75" style="89"/>
    <col min="15613" max="15613" width="29.75" style="89" customWidth="1"/>
    <col min="15614" max="15614" width="17" style="89" customWidth="1"/>
    <col min="15615" max="15615" width="37" style="89" customWidth="1"/>
    <col min="15616" max="15616" width="17.375" style="89" customWidth="1"/>
    <col min="15617" max="15866" width="9" style="89" customWidth="1"/>
    <col min="15867" max="15867" width="29.625" style="89" customWidth="1"/>
    <col min="15868" max="15868" width="12.75" style="89"/>
    <col min="15869" max="15869" width="29.75" style="89" customWidth="1"/>
    <col min="15870" max="15870" width="17" style="89" customWidth="1"/>
    <col min="15871" max="15871" width="37" style="89" customWidth="1"/>
    <col min="15872" max="15872" width="17.375" style="89" customWidth="1"/>
    <col min="15873" max="16122" width="9" style="89" customWidth="1"/>
    <col min="16123" max="16123" width="29.625" style="89" customWidth="1"/>
    <col min="16124" max="16124" width="12.75" style="89"/>
    <col min="16125" max="16125" width="29.75" style="89" customWidth="1"/>
    <col min="16126" max="16126" width="17" style="89" customWidth="1"/>
    <col min="16127" max="16127" width="37" style="89" customWidth="1"/>
    <col min="16128" max="16128" width="17.375" style="89" customWidth="1"/>
    <col min="16129" max="16378" width="9" style="89" customWidth="1"/>
    <col min="16379" max="16379" width="29.625" style="89" customWidth="1"/>
    <col min="16380" max="16384" width="12.75" style="89"/>
  </cols>
  <sheetData>
    <row r="1" ht="18.75" spans="1:4">
      <c r="A1" s="46" t="s">
        <v>911</v>
      </c>
      <c r="B1" s="46"/>
      <c r="C1" s="93"/>
      <c r="D1" s="94"/>
    </row>
    <row r="2" ht="30" customHeight="1" spans="1:4">
      <c r="A2" s="67" t="s">
        <v>912</v>
      </c>
      <c r="B2" s="67"/>
      <c r="C2" s="67"/>
      <c r="D2" s="67"/>
    </row>
    <row r="3" s="88" customFormat="1" ht="21.95" customHeight="1" spans="1:4">
      <c r="A3" s="95"/>
      <c r="B3" s="96"/>
      <c r="C3" s="97"/>
      <c r="D3" s="98" t="s">
        <v>42</v>
      </c>
    </row>
    <row r="4" s="88" customFormat="1" ht="24" customHeight="1" spans="1:4">
      <c r="A4" s="99" t="s">
        <v>607</v>
      </c>
      <c r="B4" s="99" t="s">
        <v>44</v>
      </c>
      <c r="C4" s="99" t="s">
        <v>128</v>
      </c>
      <c r="D4" s="100" t="s">
        <v>44</v>
      </c>
    </row>
    <row r="5" s="88" customFormat="1" ht="24" customHeight="1" spans="1:4">
      <c r="A5" s="101" t="s">
        <v>50</v>
      </c>
      <c r="B5" s="102"/>
      <c r="C5" s="101" t="s">
        <v>50</v>
      </c>
      <c r="D5" s="102"/>
    </row>
    <row r="6" s="88" customFormat="1" ht="24" customHeight="1" spans="1:4">
      <c r="A6" s="103" t="s">
        <v>51</v>
      </c>
      <c r="B6" s="102"/>
      <c r="C6" s="104" t="s">
        <v>52</v>
      </c>
      <c r="D6" s="105"/>
    </row>
    <row r="7" s="88" customFormat="1" ht="20.1" customHeight="1" spans="1:7">
      <c r="A7" s="106" t="s">
        <v>708</v>
      </c>
      <c r="B7" s="107"/>
      <c r="C7" s="108" t="s">
        <v>709</v>
      </c>
      <c r="D7" s="78"/>
      <c r="E7" s="109"/>
      <c r="G7" s="110"/>
    </row>
    <row r="8" s="88" customFormat="1" ht="20.1" customHeight="1" spans="1:5">
      <c r="A8" s="106" t="s">
        <v>710</v>
      </c>
      <c r="B8" s="78"/>
      <c r="C8" s="111" t="s">
        <v>913</v>
      </c>
      <c r="D8" s="78"/>
      <c r="E8" s="109"/>
    </row>
    <row r="9" s="88" customFormat="1" ht="20.1" customHeight="1" spans="1:4">
      <c r="A9" s="106" t="s">
        <v>712</v>
      </c>
      <c r="B9" s="78"/>
      <c r="C9" s="111" t="s">
        <v>914</v>
      </c>
      <c r="D9" s="78"/>
    </row>
    <row r="10" s="88" customFormat="1" ht="20.1" customHeight="1" spans="1:4">
      <c r="A10" s="106" t="s">
        <v>714</v>
      </c>
      <c r="B10" s="78"/>
      <c r="C10" s="111" t="s">
        <v>915</v>
      </c>
      <c r="D10" s="78"/>
    </row>
    <row r="11" s="88" customFormat="1" ht="20.1" customHeight="1" spans="1:6">
      <c r="A11" s="112"/>
      <c r="B11" s="113"/>
      <c r="C11" s="108" t="s">
        <v>717</v>
      </c>
      <c r="D11" s="78"/>
      <c r="E11" s="109"/>
      <c r="F11" s="114"/>
    </row>
    <row r="12" s="88" customFormat="1" ht="20.1" customHeight="1" spans="1:6">
      <c r="A12" s="115"/>
      <c r="B12" s="113"/>
      <c r="C12" s="111" t="s">
        <v>718</v>
      </c>
      <c r="D12" s="78"/>
      <c r="F12" s="114"/>
    </row>
    <row r="13" s="88" customFormat="1" ht="20.1" customHeight="1" spans="1:6">
      <c r="A13" s="115"/>
      <c r="B13" s="113"/>
      <c r="C13" s="111" t="s">
        <v>916</v>
      </c>
      <c r="D13" s="78"/>
      <c r="F13" s="114"/>
    </row>
    <row r="14" s="88" customFormat="1" ht="20.1" customHeight="1" spans="1:6">
      <c r="A14" s="116"/>
      <c r="B14" s="117"/>
      <c r="C14" s="108" t="s">
        <v>917</v>
      </c>
      <c r="D14" s="78"/>
      <c r="F14" s="114"/>
    </row>
    <row r="15" s="88" customFormat="1" ht="20.1" customHeight="1" spans="1:4">
      <c r="A15" s="116"/>
      <c r="B15" s="117"/>
      <c r="C15" s="111" t="s">
        <v>918</v>
      </c>
      <c r="D15" s="78"/>
    </row>
    <row r="16" s="88" customFormat="1" ht="20.1" customHeight="1" spans="1:4">
      <c r="A16" s="118"/>
      <c r="B16" s="113"/>
      <c r="C16" s="119" t="s">
        <v>919</v>
      </c>
      <c r="D16" s="78"/>
    </row>
    <row r="17" s="88" customFormat="1" ht="20.1" customHeight="1" spans="1:4">
      <c r="A17" s="118"/>
      <c r="B17" s="113"/>
      <c r="C17" s="108" t="s">
        <v>722</v>
      </c>
      <c r="D17" s="78"/>
    </row>
    <row r="18" s="88" customFormat="1" ht="20.1" customHeight="1" spans="1:4">
      <c r="A18" s="118"/>
      <c r="B18" s="113"/>
      <c r="C18" s="111" t="s">
        <v>920</v>
      </c>
      <c r="D18" s="78"/>
    </row>
    <row r="19" s="88" customFormat="1" ht="20.1" customHeight="1" spans="1:5">
      <c r="A19" s="120" t="s">
        <v>102</v>
      </c>
      <c r="B19" s="121">
        <f>B20</f>
        <v>0</v>
      </c>
      <c r="C19" s="120" t="s">
        <v>103</v>
      </c>
      <c r="D19" s="102"/>
      <c r="E19" s="122"/>
    </row>
    <row r="20" s="88" customFormat="1" ht="20.1" customHeight="1" spans="1:4">
      <c r="A20" s="106" t="s">
        <v>921</v>
      </c>
      <c r="B20" s="78"/>
      <c r="C20" s="106" t="s">
        <v>922</v>
      </c>
      <c r="D20" s="107"/>
    </row>
    <row r="21" ht="59.25" customHeight="1" spans="1:4">
      <c r="A21" s="123" t="s">
        <v>923</v>
      </c>
      <c r="B21" s="123"/>
      <c r="C21" s="123"/>
      <c r="D21" s="123"/>
    </row>
    <row r="22" ht="22.15" customHeight="1"/>
    <row r="23" ht="22.15" customHeight="1"/>
  </sheetData>
  <mergeCells count="3">
    <mergeCell ref="A1:B1"/>
    <mergeCell ref="A2:D2"/>
    <mergeCell ref="A21:D21"/>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36"/>
  <sheetViews>
    <sheetView showZeros="0" workbookViewId="0">
      <selection activeCell="D38" sqref="D38"/>
    </sheetView>
  </sheetViews>
  <sheetFormatPr defaultColWidth="9" defaultRowHeight="14.25" outlineLevelCol="6"/>
  <cols>
    <col min="1" max="1" width="38.125" style="65" customWidth="1"/>
    <col min="2" max="2" width="10.125" style="66" customWidth="1"/>
    <col min="3" max="3" width="40.375" style="66" customWidth="1"/>
    <col min="4" max="4" width="9.625" style="66" customWidth="1"/>
    <col min="5" max="247" width="9" style="66"/>
    <col min="248" max="248" width="36.75" style="66" customWidth="1"/>
    <col min="249" max="249" width="11.625" style="66" customWidth="1"/>
    <col min="250" max="250" width="8.125" style="66" customWidth="1"/>
    <col min="251" max="251" width="36.5" style="66" customWidth="1"/>
    <col min="252" max="252" width="10.75" style="66" customWidth="1"/>
    <col min="253" max="253" width="8.125" style="66" customWidth="1"/>
    <col min="254" max="254" width="9.125" style="66" customWidth="1"/>
    <col min="255" max="258" width="9" style="66" hidden="1" customWidth="1"/>
    <col min="259" max="503" width="9" style="66"/>
    <col min="504" max="504" width="36.75" style="66" customWidth="1"/>
    <col min="505" max="505" width="11.625" style="66" customWidth="1"/>
    <col min="506" max="506" width="8.125" style="66" customWidth="1"/>
    <col min="507" max="507" width="36.5" style="66" customWidth="1"/>
    <col min="508" max="508" width="10.75" style="66" customWidth="1"/>
    <col min="509" max="509" width="8.125" style="66" customWidth="1"/>
    <col min="510" max="510" width="9.125" style="66" customWidth="1"/>
    <col min="511" max="514" width="9" style="66" hidden="1" customWidth="1"/>
    <col min="515" max="759" width="9" style="66"/>
    <col min="760" max="760" width="36.75" style="66" customWidth="1"/>
    <col min="761" max="761" width="11.625" style="66" customWidth="1"/>
    <col min="762" max="762" width="8.125" style="66" customWidth="1"/>
    <col min="763" max="763" width="36.5" style="66" customWidth="1"/>
    <col min="764" max="764" width="10.75" style="66" customWidth="1"/>
    <col min="765" max="765" width="8.125" style="66" customWidth="1"/>
    <col min="766" max="766" width="9.125" style="66" customWidth="1"/>
    <col min="767" max="770" width="9" style="66" hidden="1" customWidth="1"/>
    <col min="771" max="1015" width="9" style="66"/>
    <col min="1016" max="1016" width="36.75" style="66" customWidth="1"/>
    <col min="1017" max="1017" width="11.625" style="66" customWidth="1"/>
    <col min="1018" max="1018" width="8.125" style="66" customWidth="1"/>
    <col min="1019" max="1019" width="36.5" style="66" customWidth="1"/>
    <col min="1020" max="1020" width="10.75" style="66" customWidth="1"/>
    <col min="1021" max="1021" width="8.125" style="66" customWidth="1"/>
    <col min="1022" max="1022" width="9.125" style="66" customWidth="1"/>
    <col min="1023" max="1026" width="9" style="66" hidden="1" customWidth="1"/>
    <col min="1027" max="1271" width="9" style="66"/>
    <col min="1272" max="1272" width="36.75" style="66" customWidth="1"/>
    <col min="1273" max="1273" width="11.625" style="66" customWidth="1"/>
    <col min="1274" max="1274" width="8.125" style="66" customWidth="1"/>
    <col min="1275" max="1275" width="36.5" style="66" customWidth="1"/>
    <col min="1276" max="1276" width="10.75" style="66" customWidth="1"/>
    <col min="1277" max="1277" width="8.125" style="66" customWidth="1"/>
    <col min="1278" max="1278" width="9.125" style="66" customWidth="1"/>
    <col min="1279" max="1282" width="9" style="66" hidden="1" customWidth="1"/>
    <col min="1283" max="1527" width="9" style="66"/>
    <col min="1528" max="1528" width="36.75" style="66" customWidth="1"/>
    <col min="1529" max="1529" width="11.625" style="66" customWidth="1"/>
    <col min="1530" max="1530" width="8.125" style="66" customWidth="1"/>
    <col min="1531" max="1531" width="36.5" style="66" customWidth="1"/>
    <col min="1532" max="1532" width="10.75" style="66" customWidth="1"/>
    <col min="1533" max="1533" width="8.125" style="66" customWidth="1"/>
    <col min="1534" max="1534" width="9.125" style="66" customWidth="1"/>
    <col min="1535" max="1538" width="9" style="66" hidden="1" customWidth="1"/>
    <col min="1539" max="1783" width="9" style="66"/>
    <col min="1784" max="1784" width="36.75" style="66" customWidth="1"/>
    <col min="1785" max="1785" width="11.625" style="66" customWidth="1"/>
    <col min="1786" max="1786" width="8.125" style="66" customWidth="1"/>
    <col min="1787" max="1787" width="36.5" style="66" customWidth="1"/>
    <col min="1788" max="1788" width="10.75" style="66" customWidth="1"/>
    <col min="1789" max="1789" width="8.125" style="66" customWidth="1"/>
    <col min="1790" max="1790" width="9.125" style="66" customWidth="1"/>
    <col min="1791" max="1794" width="9" style="66" hidden="1" customWidth="1"/>
    <col min="1795" max="2039" width="9" style="66"/>
    <col min="2040" max="2040" width="36.75" style="66" customWidth="1"/>
    <col min="2041" max="2041" width="11.625" style="66" customWidth="1"/>
    <col min="2042" max="2042" width="8.125" style="66" customWidth="1"/>
    <col min="2043" max="2043" width="36.5" style="66" customWidth="1"/>
    <col min="2044" max="2044" width="10.75" style="66" customWidth="1"/>
    <col min="2045" max="2045" width="8.125" style="66" customWidth="1"/>
    <col min="2046" max="2046" width="9.125" style="66" customWidth="1"/>
    <col min="2047" max="2050" width="9" style="66" hidden="1" customWidth="1"/>
    <col min="2051" max="2295" width="9" style="66"/>
    <col min="2296" max="2296" width="36.75" style="66" customWidth="1"/>
    <col min="2297" max="2297" width="11.625" style="66" customWidth="1"/>
    <col min="2298" max="2298" width="8.125" style="66" customWidth="1"/>
    <col min="2299" max="2299" width="36.5" style="66" customWidth="1"/>
    <col min="2300" max="2300" width="10.75" style="66" customWidth="1"/>
    <col min="2301" max="2301" width="8.125" style="66" customWidth="1"/>
    <col min="2302" max="2302" width="9.125" style="66" customWidth="1"/>
    <col min="2303" max="2306" width="9" style="66" hidden="1" customWidth="1"/>
    <col min="2307" max="2551" width="9" style="66"/>
    <col min="2552" max="2552" width="36.75" style="66" customWidth="1"/>
    <col min="2553" max="2553" width="11.625" style="66" customWidth="1"/>
    <col min="2554" max="2554" width="8.125" style="66" customWidth="1"/>
    <col min="2555" max="2555" width="36.5" style="66" customWidth="1"/>
    <col min="2556" max="2556" width="10.75" style="66" customWidth="1"/>
    <col min="2557" max="2557" width="8.125" style="66" customWidth="1"/>
    <col min="2558" max="2558" width="9.125" style="66" customWidth="1"/>
    <col min="2559" max="2562" width="9" style="66" hidden="1" customWidth="1"/>
    <col min="2563" max="2807" width="9" style="66"/>
    <col min="2808" max="2808" width="36.75" style="66" customWidth="1"/>
    <col min="2809" max="2809" width="11.625" style="66" customWidth="1"/>
    <col min="2810" max="2810" width="8.125" style="66" customWidth="1"/>
    <col min="2811" max="2811" width="36.5" style="66" customWidth="1"/>
    <col min="2812" max="2812" width="10.75" style="66" customWidth="1"/>
    <col min="2813" max="2813" width="8.125" style="66" customWidth="1"/>
    <col min="2814" max="2814" width="9.125" style="66" customWidth="1"/>
    <col min="2815" max="2818" width="9" style="66" hidden="1" customWidth="1"/>
    <col min="2819" max="3063" width="9" style="66"/>
    <col min="3064" max="3064" width="36.75" style="66" customWidth="1"/>
    <col min="3065" max="3065" width="11.625" style="66" customWidth="1"/>
    <col min="3066" max="3066" width="8.125" style="66" customWidth="1"/>
    <col min="3067" max="3067" width="36.5" style="66" customWidth="1"/>
    <col min="3068" max="3068" width="10.75" style="66" customWidth="1"/>
    <col min="3069" max="3069" width="8.125" style="66" customWidth="1"/>
    <col min="3070" max="3070" width="9.125" style="66" customWidth="1"/>
    <col min="3071" max="3074" width="9" style="66" hidden="1" customWidth="1"/>
    <col min="3075" max="3319" width="9" style="66"/>
    <col min="3320" max="3320" width="36.75" style="66" customWidth="1"/>
    <col min="3321" max="3321" width="11.625" style="66" customWidth="1"/>
    <col min="3322" max="3322" width="8.125" style="66" customWidth="1"/>
    <col min="3323" max="3323" width="36.5" style="66" customWidth="1"/>
    <col min="3324" max="3324" width="10.75" style="66" customWidth="1"/>
    <col min="3325" max="3325" width="8.125" style="66" customWidth="1"/>
    <col min="3326" max="3326" width="9.125" style="66" customWidth="1"/>
    <col min="3327" max="3330" width="9" style="66" hidden="1" customWidth="1"/>
    <col min="3331" max="3575" width="9" style="66"/>
    <col min="3576" max="3576" width="36.75" style="66" customWidth="1"/>
    <col min="3577" max="3577" width="11.625" style="66" customWidth="1"/>
    <col min="3578" max="3578" width="8.125" style="66" customWidth="1"/>
    <col min="3579" max="3579" width="36.5" style="66" customWidth="1"/>
    <col min="3580" max="3580" width="10.75" style="66" customWidth="1"/>
    <col min="3581" max="3581" width="8.125" style="66" customWidth="1"/>
    <col min="3582" max="3582" width="9.125" style="66" customWidth="1"/>
    <col min="3583" max="3586" width="9" style="66" hidden="1" customWidth="1"/>
    <col min="3587" max="3831" width="9" style="66"/>
    <col min="3832" max="3832" width="36.75" style="66" customWidth="1"/>
    <col min="3833" max="3833" width="11.625" style="66" customWidth="1"/>
    <col min="3834" max="3834" width="8.125" style="66" customWidth="1"/>
    <col min="3835" max="3835" width="36.5" style="66" customWidth="1"/>
    <col min="3836" max="3836" width="10.75" style="66" customWidth="1"/>
    <col min="3837" max="3837" width="8.125" style="66" customWidth="1"/>
    <col min="3838" max="3838" width="9.125" style="66" customWidth="1"/>
    <col min="3839" max="3842" width="9" style="66" hidden="1" customWidth="1"/>
    <col min="3843" max="4087" width="9" style="66"/>
    <col min="4088" max="4088" width="36.75" style="66" customWidth="1"/>
    <col min="4089" max="4089" width="11.625" style="66" customWidth="1"/>
    <col min="4090" max="4090" width="8.125" style="66" customWidth="1"/>
    <col min="4091" max="4091" width="36.5" style="66" customWidth="1"/>
    <col min="4092" max="4092" width="10.75" style="66" customWidth="1"/>
    <col min="4093" max="4093" width="8.125" style="66" customWidth="1"/>
    <col min="4094" max="4094" width="9.125" style="66" customWidth="1"/>
    <col min="4095" max="4098" width="9" style="66" hidden="1" customWidth="1"/>
    <col min="4099" max="4343" width="9" style="66"/>
    <col min="4344" max="4344" width="36.75" style="66" customWidth="1"/>
    <col min="4345" max="4345" width="11.625" style="66" customWidth="1"/>
    <col min="4346" max="4346" width="8.125" style="66" customWidth="1"/>
    <col min="4347" max="4347" width="36.5" style="66" customWidth="1"/>
    <col min="4348" max="4348" width="10.75" style="66" customWidth="1"/>
    <col min="4349" max="4349" width="8.125" style="66" customWidth="1"/>
    <col min="4350" max="4350" width="9.125" style="66" customWidth="1"/>
    <col min="4351" max="4354" width="9" style="66" hidden="1" customWidth="1"/>
    <col min="4355" max="4599" width="9" style="66"/>
    <col min="4600" max="4600" width="36.75" style="66" customWidth="1"/>
    <col min="4601" max="4601" width="11.625" style="66" customWidth="1"/>
    <col min="4602" max="4602" width="8.125" style="66" customWidth="1"/>
    <col min="4603" max="4603" width="36.5" style="66" customWidth="1"/>
    <col min="4604" max="4604" width="10.75" style="66" customWidth="1"/>
    <col min="4605" max="4605" width="8.125" style="66" customWidth="1"/>
    <col min="4606" max="4606" width="9.125" style="66" customWidth="1"/>
    <col min="4607" max="4610" width="9" style="66" hidden="1" customWidth="1"/>
    <col min="4611" max="4855" width="9" style="66"/>
    <col min="4856" max="4856" width="36.75" style="66" customWidth="1"/>
    <col min="4857" max="4857" width="11.625" style="66" customWidth="1"/>
    <col min="4858" max="4858" width="8.125" style="66" customWidth="1"/>
    <col min="4859" max="4859" width="36.5" style="66" customWidth="1"/>
    <col min="4860" max="4860" width="10.75" style="66" customWidth="1"/>
    <col min="4861" max="4861" width="8.125" style="66" customWidth="1"/>
    <col min="4862" max="4862" width="9.125" style="66" customWidth="1"/>
    <col min="4863" max="4866" width="9" style="66" hidden="1" customWidth="1"/>
    <col min="4867" max="5111" width="9" style="66"/>
    <col min="5112" max="5112" width="36.75" style="66" customWidth="1"/>
    <col min="5113" max="5113" width="11.625" style="66" customWidth="1"/>
    <col min="5114" max="5114" width="8.125" style="66" customWidth="1"/>
    <col min="5115" max="5115" width="36.5" style="66" customWidth="1"/>
    <col min="5116" max="5116" width="10.75" style="66" customWidth="1"/>
    <col min="5117" max="5117" width="8.125" style="66" customWidth="1"/>
    <col min="5118" max="5118" width="9.125" style="66" customWidth="1"/>
    <col min="5119" max="5122" width="9" style="66" hidden="1" customWidth="1"/>
    <col min="5123" max="5367" width="9" style="66"/>
    <col min="5368" max="5368" width="36.75" style="66" customWidth="1"/>
    <col min="5369" max="5369" width="11.625" style="66" customWidth="1"/>
    <col min="5370" max="5370" width="8.125" style="66" customWidth="1"/>
    <col min="5371" max="5371" width="36.5" style="66" customWidth="1"/>
    <col min="5372" max="5372" width="10.75" style="66" customWidth="1"/>
    <col min="5373" max="5373" width="8.125" style="66" customWidth="1"/>
    <col min="5374" max="5374" width="9.125" style="66" customWidth="1"/>
    <col min="5375" max="5378" width="9" style="66" hidden="1" customWidth="1"/>
    <col min="5379" max="5623" width="9" style="66"/>
    <col min="5624" max="5624" width="36.75" style="66" customWidth="1"/>
    <col min="5625" max="5625" width="11.625" style="66" customWidth="1"/>
    <col min="5626" max="5626" width="8.125" style="66" customWidth="1"/>
    <col min="5627" max="5627" width="36.5" style="66" customWidth="1"/>
    <col min="5628" max="5628" width="10.75" style="66" customWidth="1"/>
    <col min="5629" max="5629" width="8.125" style="66" customWidth="1"/>
    <col min="5630" max="5630" width="9.125" style="66" customWidth="1"/>
    <col min="5631" max="5634" width="9" style="66" hidden="1" customWidth="1"/>
    <col min="5635" max="5879" width="9" style="66"/>
    <col min="5880" max="5880" width="36.75" style="66" customWidth="1"/>
    <col min="5881" max="5881" width="11.625" style="66" customWidth="1"/>
    <col min="5882" max="5882" width="8.125" style="66" customWidth="1"/>
    <col min="5883" max="5883" width="36.5" style="66" customWidth="1"/>
    <col min="5884" max="5884" width="10.75" style="66" customWidth="1"/>
    <col min="5885" max="5885" width="8.125" style="66" customWidth="1"/>
    <col min="5886" max="5886" width="9.125" style="66" customWidth="1"/>
    <col min="5887" max="5890" width="9" style="66" hidden="1" customWidth="1"/>
    <col min="5891" max="6135" width="9" style="66"/>
    <col min="6136" max="6136" width="36.75" style="66" customWidth="1"/>
    <col min="6137" max="6137" width="11.625" style="66" customWidth="1"/>
    <col min="6138" max="6138" width="8.125" style="66" customWidth="1"/>
    <col min="6139" max="6139" width="36.5" style="66" customWidth="1"/>
    <col min="6140" max="6140" width="10.75" style="66" customWidth="1"/>
    <col min="6141" max="6141" width="8.125" style="66" customWidth="1"/>
    <col min="6142" max="6142" width="9.125" style="66" customWidth="1"/>
    <col min="6143" max="6146" width="9" style="66" hidden="1" customWidth="1"/>
    <col min="6147" max="6391" width="9" style="66"/>
    <col min="6392" max="6392" width="36.75" style="66" customWidth="1"/>
    <col min="6393" max="6393" width="11.625" style="66" customWidth="1"/>
    <col min="6394" max="6394" width="8.125" style="66" customWidth="1"/>
    <col min="6395" max="6395" width="36.5" style="66" customWidth="1"/>
    <col min="6396" max="6396" width="10.75" style="66" customWidth="1"/>
    <col min="6397" max="6397" width="8.125" style="66" customWidth="1"/>
    <col min="6398" max="6398" width="9.125" style="66" customWidth="1"/>
    <col min="6399" max="6402" width="9" style="66" hidden="1" customWidth="1"/>
    <col min="6403" max="6647" width="9" style="66"/>
    <col min="6648" max="6648" width="36.75" style="66" customWidth="1"/>
    <col min="6649" max="6649" width="11.625" style="66" customWidth="1"/>
    <col min="6650" max="6650" width="8.125" style="66" customWidth="1"/>
    <col min="6651" max="6651" width="36.5" style="66" customWidth="1"/>
    <col min="6652" max="6652" width="10.75" style="66" customWidth="1"/>
    <col min="6653" max="6653" width="8.125" style="66" customWidth="1"/>
    <col min="6654" max="6654" width="9.125" style="66" customWidth="1"/>
    <col min="6655" max="6658" width="9" style="66" hidden="1" customWidth="1"/>
    <col min="6659" max="6903" width="9" style="66"/>
    <col min="6904" max="6904" width="36.75" style="66" customWidth="1"/>
    <col min="6905" max="6905" width="11.625" style="66" customWidth="1"/>
    <col min="6906" max="6906" width="8.125" style="66" customWidth="1"/>
    <col min="6907" max="6907" width="36.5" style="66" customWidth="1"/>
    <col min="6908" max="6908" width="10.75" style="66" customWidth="1"/>
    <col min="6909" max="6909" width="8.125" style="66" customWidth="1"/>
    <col min="6910" max="6910" width="9.125" style="66" customWidth="1"/>
    <col min="6911" max="6914" width="9" style="66" hidden="1" customWidth="1"/>
    <col min="6915" max="7159" width="9" style="66"/>
    <col min="7160" max="7160" width="36.75" style="66" customWidth="1"/>
    <col min="7161" max="7161" width="11.625" style="66" customWidth="1"/>
    <col min="7162" max="7162" width="8.125" style="66" customWidth="1"/>
    <col min="7163" max="7163" width="36.5" style="66" customWidth="1"/>
    <col min="7164" max="7164" width="10.75" style="66" customWidth="1"/>
    <col min="7165" max="7165" width="8.125" style="66" customWidth="1"/>
    <col min="7166" max="7166" width="9.125" style="66" customWidth="1"/>
    <col min="7167" max="7170" width="9" style="66" hidden="1" customWidth="1"/>
    <col min="7171" max="7415" width="9" style="66"/>
    <col min="7416" max="7416" width="36.75" style="66" customWidth="1"/>
    <col min="7417" max="7417" width="11.625" style="66" customWidth="1"/>
    <col min="7418" max="7418" width="8.125" style="66" customWidth="1"/>
    <col min="7419" max="7419" width="36.5" style="66" customWidth="1"/>
    <col min="7420" max="7420" width="10.75" style="66" customWidth="1"/>
    <col min="7421" max="7421" width="8.125" style="66" customWidth="1"/>
    <col min="7422" max="7422" width="9.125" style="66" customWidth="1"/>
    <col min="7423" max="7426" width="9" style="66" hidden="1" customWidth="1"/>
    <col min="7427" max="7671" width="9" style="66"/>
    <col min="7672" max="7672" width="36.75" style="66" customWidth="1"/>
    <col min="7673" max="7673" width="11.625" style="66" customWidth="1"/>
    <col min="7674" max="7674" width="8.125" style="66" customWidth="1"/>
    <col min="7675" max="7675" width="36.5" style="66" customWidth="1"/>
    <col min="7676" max="7676" width="10.75" style="66" customWidth="1"/>
    <col min="7677" max="7677" width="8.125" style="66" customWidth="1"/>
    <col min="7678" max="7678" width="9.125" style="66" customWidth="1"/>
    <col min="7679" max="7682" width="9" style="66" hidden="1" customWidth="1"/>
    <col min="7683" max="7927" width="9" style="66"/>
    <col min="7928" max="7928" width="36.75" style="66" customWidth="1"/>
    <col min="7929" max="7929" width="11.625" style="66" customWidth="1"/>
    <col min="7930" max="7930" width="8.125" style="66" customWidth="1"/>
    <col min="7931" max="7931" width="36.5" style="66" customWidth="1"/>
    <col min="7932" max="7932" width="10.75" style="66" customWidth="1"/>
    <col min="7933" max="7933" width="8.125" style="66" customWidth="1"/>
    <col min="7934" max="7934" width="9.125" style="66" customWidth="1"/>
    <col min="7935" max="7938" width="9" style="66" hidden="1" customWidth="1"/>
    <col min="7939" max="8183" width="9" style="66"/>
    <col min="8184" max="8184" width="36.75" style="66" customWidth="1"/>
    <col min="8185" max="8185" width="11.625" style="66" customWidth="1"/>
    <col min="8186" max="8186" width="8.125" style="66" customWidth="1"/>
    <col min="8187" max="8187" width="36.5" style="66" customWidth="1"/>
    <col min="8188" max="8188" width="10.75" style="66" customWidth="1"/>
    <col min="8189" max="8189" width="8.125" style="66" customWidth="1"/>
    <col min="8190" max="8190" width="9.125" style="66" customWidth="1"/>
    <col min="8191" max="8194" width="9" style="66" hidden="1" customWidth="1"/>
    <col min="8195" max="8439" width="9" style="66"/>
    <col min="8440" max="8440" width="36.75" style="66" customWidth="1"/>
    <col min="8441" max="8441" width="11.625" style="66" customWidth="1"/>
    <col min="8442" max="8442" width="8.125" style="66" customWidth="1"/>
    <col min="8443" max="8443" width="36.5" style="66" customWidth="1"/>
    <col min="8444" max="8444" width="10.75" style="66" customWidth="1"/>
    <col min="8445" max="8445" width="8.125" style="66" customWidth="1"/>
    <col min="8446" max="8446" width="9.125" style="66" customWidth="1"/>
    <col min="8447" max="8450" width="9" style="66" hidden="1" customWidth="1"/>
    <col min="8451" max="8695" width="9" style="66"/>
    <col min="8696" max="8696" width="36.75" style="66" customWidth="1"/>
    <col min="8697" max="8697" width="11.625" style="66" customWidth="1"/>
    <col min="8698" max="8698" width="8.125" style="66" customWidth="1"/>
    <col min="8699" max="8699" width="36.5" style="66" customWidth="1"/>
    <col min="8700" max="8700" width="10.75" style="66" customWidth="1"/>
    <col min="8701" max="8701" width="8.125" style="66" customWidth="1"/>
    <col min="8702" max="8702" width="9.125" style="66" customWidth="1"/>
    <col min="8703" max="8706" width="9" style="66" hidden="1" customWidth="1"/>
    <col min="8707" max="8951" width="9" style="66"/>
    <col min="8952" max="8952" width="36.75" style="66" customWidth="1"/>
    <col min="8953" max="8953" width="11.625" style="66" customWidth="1"/>
    <col min="8954" max="8954" width="8.125" style="66" customWidth="1"/>
    <col min="8955" max="8955" width="36.5" style="66" customWidth="1"/>
    <col min="8956" max="8956" width="10.75" style="66" customWidth="1"/>
    <col min="8957" max="8957" width="8.125" style="66" customWidth="1"/>
    <col min="8958" max="8958" width="9.125" style="66" customWidth="1"/>
    <col min="8959" max="8962" width="9" style="66" hidden="1" customWidth="1"/>
    <col min="8963" max="9207" width="9" style="66"/>
    <col min="9208" max="9208" width="36.75" style="66" customWidth="1"/>
    <col min="9209" max="9209" width="11.625" style="66" customWidth="1"/>
    <col min="9210" max="9210" width="8.125" style="66" customWidth="1"/>
    <col min="9211" max="9211" width="36.5" style="66" customWidth="1"/>
    <col min="9212" max="9212" width="10.75" style="66" customWidth="1"/>
    <col min="9213" max="9213" width="8.125" style="66" customWidth="1"/>
    <col min="9214" max="9214" width="9.125" style="66" customWidth="1"/>
    <col min="9215" max="9218" width="9" style="66" hidden="1" customWidth="1"/>
    <col min="9219" max="9463" width="9" style="66"/>
    <col min="9464" max="9464" width="36.75" style="66" customWidth="1"/>
    <col min="9465" max="9465" width="11.625" style="66" customWidth="1"/>
    <col min="9466" max="9466" width="8.125" style="66" customWidth="1"/>
    <col min="9467" max="9467" width="36.5" style="66" customWidth="1"/>
    <col min="9468" max="9468" width="10.75" style="66" customWidth="1"/>
    <col min="9469" max="9469" width="8.125" style="66" customWidth="1"/>
    <col min="9470" max="9470" width="9.125" style="66" customWidth="1"/>
    <col min="9471" max="9474" width="9" style="66" hidden="1" customWidth="1"/>
    <col min="9475" max="9719" width="9" style="66"/>
    <col min="9720" max="9720" width="36.75" style="66" customWidth="1"/>
    <col min="9721" max="9721" width="11.625" style="66" customWidth="1"/>
    <col min="9722" max="9722" width="8.125" style="66" customWidth="1"/>
    <col min="9723" max="9723" width="36.5" style="66" customWidth="1"/>
    <col min="9724" max="9724" width="10.75" style="66" customWidth="1"/>
    <col min="9725" max="9725" width="8.125" style="66" customWidth="1"/>
    <col min="9726" max="9726" width="9.125" style="66" customWidth="1"/>
    <col min="9727" max="9730" width="9" style="66" hidden="1" customWidth="1"/>
    <col min="9731" max="9975" width="9" style="66"/>
    <col min="9976" max="9976" width="36.75" style="66" customWidth="1"/>
    <col min="9977" max="9977" width="11.625" style="66" customWidth="1"/>
    <col min="9978" max="9978" width="8.125" style="66" customWidth="1"/>
    <col min="9979" max="9979" width="36.5" style="66" customWidth="1"/>
    <col min="9980" max="9980" width="10.75" style="66" customWidth="1"/>
    <col min="9981" max="9981" width="8.125" style="66" customWidth="1"/>
    <col min="9982" max="9982" width="9.125" style="66" customWidth="1"/>
    <col min="9983" max="9986" width="9" style="66" hidden="1" customWidth="1"/>
    <col min="9987" max="10231" width="9" style="66"/>
    <col min="10232" max="10232" width="36.75" style="66" customWidth="1"/>
    <col min="10233" max="10233" width="11.625" style="66" customWidth="1"/>
    <col min="10234" max="10234" width="8.125" style="66" customWidth="1"/>
    <col min="10235" max="10235" width="36.5" style="66" customWidth="1"/>
    <col min="10236" max="10236" width="10.75" style="66" customWidth="1"/>
    <col min="10237" max="10237" width="8.125" style="66" customWidth="1"/>
    <col min="10238" max="10238" width="9.125" style="66" customWidth="1"/>
    <col min="10239" max="10242" width="9" style="66" hidden="1" customWidth="1"/>
    <col min="10243" max="10487" width="9" style="66"/>
    <col min="10488" max="10488" width="36.75" style="66" customWidth="1"/>
    <col min="10489" max="10489" width="11.625" style="66" customWidth="1"/>
    <col min="10490" max="10490" width="8.125" style="66" customWidth="1"/>
    <col min="10491" max="10491" width="36.5" style="66" customWidth="1"/>
    <col min="10492" max="10492" width="10.75" style="66" customWidth="1"/>
    <col min="10493" max="10493" width="8.125" style="66" customWidth="1"/>
    <col min="10494" max="10494" width="9.125" style="66" customWidth="1"/>
    <col min="10495" max="10498" width="9" style="66" hidden="1" customWidth="1"/>
    <col min="10499" max="10743" width="9" style="66"/>
    <col min="10744" max="10744" width="36.75" style="66" customWidth="1"/>
    <col min="10745" max="10745" width="11.625" style="66" customWidth="1"/>
    <col min="10746" max="10746" width="8.125" style="66" customWidth="1"/>
    <col min="10747" max="10747" width="36.5" style="66" customWidth="1"/>
    <col min="10748" max="10748" width="10.75" style="66" customWidth="1"/>
    <col min="10749" max="10749" width="8.125" style="66" customWidth="1"/>
    <col min="10750" max="10750" width="9.125" style="66" customWidth="1"/>
    <col min="10751" max="10754" width="9" style="66" hidden="1" customWidth="1"/>
    <col min="10755" max="10999" width="9" style="66"/>
    <col min="11000" max="11000" width="36.75" style="66" customWidth="1"/>
    <col min="11001" max="11001" width="11.625" style="66" customWidth="1"/>
    <col min="11002" max="11002" width="8.125" style="66" customWidth="1"/>
    <col min="11003" max="11003" width="36.5" style="66" customWidth="1"/>
    <col min="11004" max="11004" width="10.75" style="66" customWidth="1"/>
    <col min="11005" max="11005" width="8.125" style="66" customWidth="1"/>
    <col min="11006" max="11006" width="9.125" style="66" customWidth="1"/>
    <col min="11007" max="11010" width="9" style="66" hidden="1" customWidth="1"/>
    <col min="11011" max="11255" width="9" style="66"/>
    <col min="11256" max="11256" width="36.75" style="66" customWidth="1"/>
    <col min="11257" max="11257" width="11.625" style="66" customWidth="1"/>
    <col min="11258" max="11258" width="8.125" style="66" customWidth="1"/>
    <col min="11259" max="11259" width="36.5" style="66" customWidth="1"/>
    <col min="11260" max="11260" width="10.75" style="66" customWidth="1"/>
    <col min="11261" max="11261" width="8.125" style="66" customWidth="1"/>
    <col min="11262" max="11262" width="9.125" style="66" customWidth="1"/>
    <col min="11263" max="11266" width="9" style="66" hidden="1" customWidth="1"/>
    <col min="11267" max="11511" width="9" style="66"/>
    <col min="11512" max="11512" width="36.75" style="66" customWidth="1"/>
    <col min="11513" max="11513" width="11.625" style="66" customWidth="1"/>
    <col min="11514" max="11514" width="8.125" style="66" customWidth="1"/>
    <col min="11515" max="11515" width="36.5" style="66" customWidth="1"/>
    <col min="11516" max="11516" width="10.75" style="66" customWidth="1"/>
    <col min="11517" max="11517" width="8.125" style="66" customWidth="1"/>
    <col min="11518" max="11518" width="9.125" style="66" customWidth="1"/>
    <col min="11519" max="11522" width="9" style="66" hidden="1" customWidth="1"/>
    <col min="11523" max="11767" width="9" style="66"/>
    <col min="11768" max="11768" width="36.75" style="66" customWidth="1"/>
    <col min="11769" max="11769" width="11.625" style="66" customWidth="1"/>
    <col min="11770" max="11770" width="8.125" style="66" customWidth="1"/>
    <col min="11771" max="11771" width="36.5" style="66" customWidth="1"/>
    <col min="11772" max="11772" width="10.75" style="66" customWidth="1"/>
    <col min="11773" max="11773" width="8.125" style="66" customWidth="1"/>
    <col min="11774" max="11774" width="9.125" style="66" customWidth="1"/>
    <col min="11775" max="11778" width="9" style="66" hidden="1" customWidth="1"/>
    <col min="11779" max="12023" width="9" style="66"/>
    <col min="12024" max="12024" width="36.75" style="66" customWidth="1"/>
    <col min="12025" max="12025" width="11.625" style="66" customWidth="1"/>
    <col min="12026" max="12026" width="8.125" style="66" customWidth="1"/>
    <col min="12027" max="12027" width="36.5" style="66" customWidth="1"/>
    <col min="12028" max="12028" width="10.75" style="66" customWidth="1"/>
    <col min="12029" max="12029" width="8.125" style="66" customWidth="1"/>
    <col min="12030" max="12030" width="9.125" style="66" customWidth="1"/>
    <col min="12031" max="12034" width="9" style="66" hidden="1" customWidth="1"/>
    <col min="12035" max="12279" width="9" style="66"/>
    <col min="12280" max="12280" width="36.75" style="66" customWidth="1"/>
    <col min="12281" max="12281" width="11.625" style="66" customWidth="1"/>
    <col min="12282" max="12282" width="8.125" style="66" customWidth="1"/>
    <col min="12283" max="12283" width="36.5" style="66" customWidth="1"/>
    <col min="12284" max="12284" width="10.75" style="66" customWidth="1"/>
    <col min="12285" max="12285" width="8.125" style="66" customWidth="1"/>
    <col min="12286" max="12286" width="9.125" style="66" customWidth="1"/>
    <col min="12287" max="12290" width="9" style="66" hidden="1" customWidth="1"/>
    <col min="12291" max="12535" width="9" style="66"/>
    <col min="12536" max="12536" width="36.75" style="66" customWidth="1"/>
    <col min="12537" max="12537" width="11.625" style="66" customWidth="1"/>
    <col min="12538" max="12538" width="8.125" style="66" customWidth="1"/>
    <col min="12539" max="12539" width="36.5" style="66" customWidth="1"/>
    <col min="12540" max="12540" width="10.75" style="66" customWidth="1"/>
    <col min="12541" max="12541" width="8.125" style="66" customWidth="1"/>
    <col min="12542" max="12542" width="9.125" style="66" customWidth="1"/>
    <col min="12543" max="12546" width="9" style="66" hidden="1" customWidth="1"/>
    <col min="12547" max="12791" width="9" style="66"/>
    <col min="12792" max="12792" width="36.75" style="66" customWidth="1"/>
    <col min="12793" max="12793" width="11.625" style="66" customWidth="1"/>
    <col min="12794" max="12794" width="8.125" style="66" customWidth="1"/>
    <col min="12795" max="12795" width="36.5" style="66" customWidth="1"/>
    <col min="12796" max="12796" width="10.75" style="66" customWidth="1"/>
    <col min="12797" max="12797" width="8.125" style="66" customWidth="1"/>
    <col min="12798" max="12798" width="9.125" style="66" customWidth="1"/>
    <col min="12799" max="12802" width="9" style="66" hidden="1" customWidth="1"/>
    <col min="12803" max="13047" width="9" style="66"/>
    <col min="13048" max="13048" width="36.75" style="66" customWidth="1"/>
    <col min="13049" max="13049" width="11.625" style="66" customWidth="1"/>
    <col min="13050" max="13050" width="8.125" style="66" customWidth="1"/>
    <col min="13051" max="13051" width="36.5" style="66" customWidth="1"/>
    <col min="13052" max="13052" width="10.75" style="66" customWidth="1"/>
    <col min="13053" max="13053" width="8.125" style="66" customWidth="1"/>
    <col min="13054" max="13054" width="9.125" style="66" customWidth="1"/>
    <col min="13055" max="13058" width="9" style="66" hidden="1" customWidth="1"/>
    <col min="13059" max="13303" width="9" style="66"/>
    <col min="13304" max="13304" width="36.75" style="66" customWidth="1"/>
    <col min="13305" max="13305" width="11.625" style="66" customWidth="1"/>
    <col min="13306" max="13306" width="8.125" style="66" customWidth="1"/>
    <col min="13307" max="13307" width="36.5" style="66" customWidth="1"/>
    <col min="13308" max="13308" width="10.75" style="66" customWidth="1"/>
    <col min="13309" max="13309" width="8.125" style="66" customWidth="1"/>
    <col min="13310" max="13310" width="9.125" style="66" customWidth="1"/>
    <col min="13311" max="13314" width="9" style="66" hidden="1" customWidth="1"/>
    <col min="13315" max="13559" width="9" style="66"/>
    <col min="13560" max="13560" width="36.75" style="66" customWidth="1"/>
    <col min="13561" max="13561" width="11.625" style="66" customWidth="1"/>
    <col min="13562" max="13562" width="8.125" style="66" customWidth="1"/>
    <col min="13563" max="13563" width="36.5" style="66" customWidth="1"/>
    <col min="13564" max="13564" width="10.75" style="66" customWidth="1"/>
    <col min="13565" max="13565" width="8.125" style="66" customWidth="1"/>
    <col min="13566" max="13566" width="9.125" style="66" customWidth="1"/>
    <col min="13567" max="13570" width="9" style="66" hidden="1" customWidth="1"/>
    <col min="13571" max="13815" width="9" style="66"/>
    <col min="13816" max="13816" width="36.75" style="66" customWidth="1"/>
    <col min="13817" max="13817" width="11.625" style="66" customWidth="1"/>
    <col min="13818" max="13818" width="8.125" style="66" customWidth="1"/>
    <col min="13819" max="13819" width="36.5" style="66" customWidth="1"/>
    <col min="13820" max="13820" width="10.75" style="66" customWidth="1"/>
    <col min="13821" max="13821" width="8.125" style="66" customWidth="1"/>
    <col min="13822" max="13822" width="9.125" style="66" customWidth="1"/>
    <col min="13823" max="13826" width="9" style="66" hidden="1" customWidth="1"/>
    <col min="13827" max="14071" width="9" style="66"/>
    <col min="14072" max="14072" width="36.75" style="66" customWidth="1"/>
    <col min="14073" max="14073" width="11.625" style="66" customWidth="1"/>
    <col min="14074" max="14074" width="8.125" style="66" customWidth="1"/>
    <col min="14075" max="14075" width="36.5" style="66" customWidth="1"/>
    <col min="14076" max="14076" width="10.75" style="66" customWidth="1"/>
    <col min="14077" max="14077" width="8.125" style="66" customWidth="1"/>
    <col min="14078" max="14078" width="9.125" style="66" customWidth="1"/>
    <col min="14079" max="14082" width="9" style="66" hidden="1" customWidth="1"/>
    <col min="14083" max="14327" width="9" style="66"/>
    <col min="14328" max="14328" width="36.75" style="66" customWidth="1"/>
    <col min="14329" max="14329" width="11.625" style="66" customWidth="1"/>
    <col min="14330" max="14330" width="8.125" style="66" customWidth="1"/>
    <col min="14331" max="14331" width="36.5" style="66" customWidth="1"/>
    <col min="14332" max="14332" width="10.75" style="66" customWidth="1"/>
    <col min="14333" max="14333" width="8.125" style="66" customWidth="1"/>
    <col min="14334" max="14334" width="9.125" style="66" customWidth="1"/>
    <col min="14335" max="14338" width="9" style="66" hidden="1" customWidth="1"/>
    <col min="14339" max="14583" width="9" style="66"/>
    <col min="14584" max="14584" width="36.75" style="66" customWidth="1"/>
    <col min="14585" max="14585" width="11.625" style="66" customWidth="1"/>
    <col min="14586" max="14586" width="8.125" style="66" customWidth="1"/>
    <col min="14587" max="14587" width="36.5" style="66" customWidth="1"/>
    <col min="14588" max="14588" width="10.75" style="66" customWidth="1"/>
    <col min="14589" max="14589" width="8.125" style="66" customWidth="1"/>
    <col min="14590" max="14590" width="9.125" style="66" customWidth="1"/>
    <col min="14591" max="14594" width="9" style="66" hidden="1" customWidth="1"/>
    <col min="14595" max="14839" width="9" style="66"/>
    <col min="14840" max="14840" width="36.75" style="66" customWidth="1"/>
    <col min="14841" max="14841" width="11.625" style="66" customWidth="1"/>
    <col min="14842" max="14842" width="8.125" style="66" customWidth="1"/>
    <col min="14843" max="14843" width="36.5" style="66" customWidth="1"/>
    <col min="14844" max="14844" width="10.75" style="66" customWidth="1"/>
    <col min="14845" max="14845" width="8.125" style="66" customWidth="1"/>
    <col min="14846" max="14846" width="9.125" style="66" customWidth="1"/>
    <col min="14847" max="14850" width="9" style="66" hidden="1" customWidth="1"/>
    <col min="14851" max="15095" width="9" style="66"/>
    <col min="15096" max="15096" width="36.75" style="66" customWidth="1"/>
    <col min="15097" max="15097" width="11.625" style="66" customWidth="1"/>
    <col min="15098" max="15098" width="8.125" style="66" customWidth="1"/>
    <col min="15099" max="15099" width="36.5" style="66" customWidth="1"/>
    <col min="15100" max="15100" width="10.75" style="66" customWidth="1"/>
    <col min="15101" max="15101" width="8.125" style="66" customWidth="1"/>
    <col min="15102" max="15102" width="9.125" style="66" customWidth="1"/>
    <col min="15103" max="15106" width="9" style="66" hidden="1" customWidth="1"/>
    <col min="15107" max="15351" width="9" style="66"/>
    <col min="15352" max="15352" width="36.75" style="66" customWidth="1"/>
    <col min="15353" max="15353" width="11.625" style="66" customWidth="1"/>
    <col min="15354" max="15354" width="8.125" style="66" customWidth="1"/>
    <col min="15355" max="15355" width="36.5" style="66" customWidth="1"/>
    <col min="15356" max="15356" width="10.75" style="66" customWidth="1"/>
    <col min="15357" max="15357" width="8.125" style="66" customWidth="1"/>
    <col min="15358" max="15358" width="9.125" style="66" customWidth="1"/>
    <col min="15359" max="15362" width="9" style="66" hidden="1" customWidth="1"/>
    <col min="15363" max="15607" width="9" style="66"/>
    <col min="15608" max="15608" width="36.75" style="66" customWidth="1"/>
    <col min="15609" max="15609" width="11.625" style="66" customWidth="1"/>
    <col min="15610" max="15610" width="8.125" style="66" customWidth="1"/>
    <col min="15611" max="15611" width="36.5" style="66" customWidth="1"/>
    <col min="15612" max="15612" width="10.75" style="66" customWidth="1"/>
    <col min="15613" max="15613" width="8.125" style="66" customWidth="1"/>
    <col min="15614" max="15614" width="9.125" style="66" customWidth="1"/>
    <col min="15615" max="15618" width="9" style="66" hidden="1" customWidth="1"/>
    <col min="15619" max="15863" width="9" style="66"/>
    <col min="15864" max="15864" width="36.75" style="66" customWidth="1"/>
    <col min="15865" max="15865" width="11.625" style="66" customWidth="1"/>
    <col min="15866" max="15866" width="8.125" style="66" customWidth="1"/>
    <col min="15867" max="15867" width="36.5" style="66" customWidth="1"/>
    <col min="15868" max="15868" width="10.75" style="66" customWidth="1"/>
    <col min="15869" max="15869" width="8.125" style="66" customWidth="1"/>
    <col min="15870" max="15870" width="9.125" style="66" customWidth="1"/>
    <col min="15871" max="15874" width="9" style="66" hidden="1" customWidth="1"/>
    <col min="15875" max="16119" width="9" style="66"/>
    <col min="16120" max="16120" width="36.75" style="66" customWidth="1"/>
    <col min="16121" max="16121" width="11.625" style="66" customWidth="1"/>
    <col min="16122" max="16122" width="8.125" style="66" customWidth="1"/>
    <col min="16123" max="16123" width="36.5" style="66" customWidth="1"/>
    <col min="16124" max="16124" width="10.75" style="66" customWidth="1"/>
    <col min="16125" max="16125" width="8.125" style="66" customWidth="1"/>
    <col min="16126" max="16126" width="9.125" style="66" customWidth="1"/>
    <col min="16127" max="16130" width="9" style="66" hidden="1" customWidth="1"/>
    <col min="16131" max="16384" width="9" style="66"/>
  </cols>
  <sheetData>
    <row r="1" ht="18.75" spans="1:4">
      <c r="A1" s="46" t="s">
        <v>924</v>
      </c>
      <c r="B1" s="46"/>
      <c r="C1" s="46"/>
      <c r="D1" s="46"/>
    </row>
    <row r="2" ht="24.75" customHeight="1" spans="1:4">
      <c r="A2" s="67" t="s">
        <v>925</v>
      </c>
      <c r="B2" s="67"/>
      <c r="C2" s="67"/>
      <c r="D2" s="67"/>
    </row>
    <row r="3" ht="18.75" spans="1:4">
      <c r="A3" s="68"/>
      <c r="B3" s="69"/>
      <c r="C3" s="70"/>
      <c r="D3" s="71" t="s">
        <v>42</v>
      </c>
    </row>
    <row r="4" ht="30" customHeight="1" spans="1:4">
      <c r="A4" s="72" t="s">
        <v>43</v>
      </c>
      <c r="B4" s="73" t="s">
        <v>44</v>
      </c>
      <c r="C4" s="72" t="s">
        <v>707</v>
      </c>
      <c r="D4" s="73" t="s">
        <v>44</v>
      </c>
    </row>
    <row r="5" ht="30" customHeight="1" spans="1:4">
      <c r="A5" s="74" t="s">
        <v>50</v>
      </c>
      <c r="B5" s="75"/>
      <c r="C5" s="74" t="s">
        <v>50</v>
      </c>
      <c r="D5" s="75"/>
    </row>
    <row r="6" ht="30" customHeight="1" spans="1:4">
      <c r="A6" s="76" t="s">
        <v>730</v>
      </c>
      <c r="B6" s="75"/>
      <c r="C6" s="76" t="s">
        <v>731</v>
      </c>
      <c r="D6" s="75"/>
    </row>
    <row r="7" ht="30" customHeight="1" spans="1:7">
      <c r="A7" s="77" t="s">
        <v>732</v>
      </c>
      <c r="B7" s="78"/>
      <c r="C7" s="77" t="s">
        <v>733</v>
      </c>
      <c r="D7" s="78">
        <f>SUM(D8:D10)</f>
        <v>0</v>
      </c>
      <c r="G7" s="79"/>
    </row>
    <row r="8" ht="30" customHeight="1" spans="1:4">
      <c r="A8" s="80" t="s">
        <v>734</v>
      </c>
      <c r="B8" s="78"/>
      <c r="C8" s="80" t="s">
        <v>734</v>
      </c>
      <c r="D8" s="78"/>
    </row>
    <row r="9" ht="30" customHeight="1" spans="1:4">
      <c r="A9" s="80" t="s">
        <v>735</v>
      </c>
      <c r="B9" s="78"/>
      <c r="C9" s="80" t="s">
        <v>735</v>
      </c>
      <c r="D9" s="78"/>
    </row>
    <row r="10" ht="30" customHeight="1" spans="1:4">
      <c r="A10" s="80" t="s">
        <v>736</v>
      </c>
      <c r="B10" s="78"/>
      <c r="C10" s="80" t="s">
        <v>736</v>
      </c>
      <c r="D10" s="78"/>
    </row>
    <row r="11" ht="30" customHeight="1" spans="1:4">
      <c r="A11" s="77" t="s">
        <v>737</v>
      </c>
      <c r="B11" s="78">
        <f>B12+B13</f>
        <v>0</v>
      </c>
      <c r="C11" s="77" t="s">
        <v>738</v>
      </c>
      <c r="D11" s="78">
        <f>D12+D13</f>
        <v>0</v>
      </c>
    </row>
    <row r="12" ht="30" customHeight="1" spans="1:4">
      <c r="A12" s="81" t="s">
        <v>739</v>
      </c>
      <c r="B12" s="78"/>
      <c r="C12" s="80" t="s">
        <v>740</v>
      </c>
      <c r="D12" s="78"/>
    </row>
    <row r="13" ht="30" customHeight="1" spans="1:4">
      <c r="A13" s="80" t="s">
        <v>741</v>
      </c>
      <c r="B13" s="78"/>
      <c r="C13" s="80" t="s">
        <v>741</v>
      </c>
      <c r="D13" s="78"/>
    </row>
    <row r="14" ht="30" customHeight="1" spans="1:4">
      <c r="A14" s="77" t="s">
        <v>742</v>
      </c>
      <c r="B14" s="78"/>
      <c r="C14" s="77" t="s">
        <v>743</v>
      </c>
      <c r="D14" s="78"/>
    </row>
    <row r="15" ht="30" customHeight="1" spans="1:4">
      <c r="A15" s="77" t="s">
        <v>744</v>
      </c>
      <c r="B15" s="78"/>
      <c r="C15" s="77" t="s">
        <v>745</v>
      </c>
      <c r="D15" s="78"/>
    </row>
    <row r="16" ht="30" customHeight="1" spans="1:4">
      <c r="A16" s="82"/>
      <c r="B16" s="83"/>
      <c r="C16" s="84" t="s">
        <v>746</v>
      </c>
      <c r="D16" s="83"/>
    </row>
    <row r="17" ht="38.25" customHeight="1" spans="1:4">
      <c r="A17" s="85" t="s">
        <v>747</v>
      </c>
      <c r="B17" s="85"/>
      <c r="C17" s="85"/>
      <c r="D17" s="85"/>
    </row>
    <row r="18" ht="13.5" spans="1:4">
      <c r="A18" s="86" t="s">
        <v>748</v>
      </c>
      <c r="B18" s="86"/>
      <c r="C18" s="86"/>
      <c r="D18" s="86"/>
    </row>
    <row r="19" spans="1:4">
      <c r="A19" s="66"/>
      <c r="B19" s="87"/>
      <c r="D19" s="87"/>
    </row>
    <row r="20" spans="1:1">
      <c r="A20" s="66"/>
    </row>
    <row r="21" spans="1:1">
      <c r="A21" s="66"/>
    </row>
    <row r="22" spans="1:1">
      <c r="A22" s="66"/>
    </row>
    <row r="23" spans="1:1">
      <c r="A23" s="66"/>
    </row>
    <row r="24" spans="1:1">
      <c r="A24" s="66"/>
    </row>
    <row r="25" spans="1:1">
      <c r="A25" s="66"/>
    </row>
    <row r="26" spans="1:1">
      <c r="A26" s="66"/>
    </row>
    <row r="27" spans="1:1">
      <c r="A27" s="66"/>
    </row>
    <row r="28" spans="1:1">
      <c r="A28" s="66"/>
    </row>
    <row r="29" spans="1:1">
      <c r="A29" s="66"/>
    </row>
    <row r="30" spans="1:1">
      <c r="A30" s="66"/>
    </row>
    <row r="31" spans="1:1">
      <c r="A31" s="66"/>
    </row>
    <row r="32" spans="1:1">
      <c r="A32" s="66"/>
    </row>
    <row r="33" spans="1:1">
      <c r="A33" s="66"/>
    </row>
    <row r="34" spans="1:1">
      <c r="A34" s="66"/>
    </row>
    <row r="35" spans="1:1">
      <c r="A35" s="66"/>
    </row>
    <row r="36" spans="1:1">
      <c r="A36" s="66"/>
    </row>
  </sheetData>
  <mergeCells count="5">
    <mergeCell ref="A1:D1"/>
    <mergeCell ref="A2:D2"/>
    <mergeCell ref="A3:B3"/>
    <mergeCell ref="A17:D17"/>
    <mergeCell ref="A18:D18"/>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AS22"/>
  <sheetViews>
    <sheetView showGridLines="0" showZeros="0" workbookViewId="0">
      <selection activeCell="D38" sqref="D38"/>
    </sheetView>
  </sheetViews>
  <sheetFormatPr defaultColWidth="6.75" defaultRowHeight="11.25"/>
  <cols>
    <col min="1" max="1" width="41.875" style="45" customWidth="1"/>
    <col min="2" max="3" width="14.125" style="45" customWidth="1"/>
    <col min="4" max="4" width="18.5" style="45" customWidth="1"/>
    <col min="5" max="45" width="9" style="45" customWidth="1"/>
    <col min="46" max="16384" width="6.75" style="45"/>
  </cols>
  <sheetData>
    <row r="1" ht="19.5" customHeight="1" spans="1:4">
      <c r="A1" s="46" t="s">
        <v>926</v>
      </c>
      <c r="B1" s="46"/>
      <c r="C1" s="46"/>
      <c r="D1" s="46"/>
    </row>
    <row r="2" ht="31.5" customHeight="1" spans="1:45">
      <c r="A2" s="31" t="s">
        <v>927</v>
      </c>
      <c r="B2" s="31"/>
      <c r="C2" s="31"/>
      <c r="D2" s="31"/>
      <c r="E2" s="47"/>
      <c r="F2" s="47"/>
      <c r="G2" s="47"/>
      <c r="H2" s="47"/>
      <c r="I2" s="47"/>
      <c r="J2" s="47"/>
      <c r="K2" s="47"/>
      <c r="L2" s="47"/>
      <c r="M2" s="47"/>
      <c r="N2" s="47"/>
      <c r="O2" s="47"/>
      <c r="P2" s="47"/>
      <c r="Q2" s="47"/>
      <c r="R2" s="47"/>
      <c r="S2" s="47"/>
      <c r="T2" s="47"/>
      <c r="U2" s="47"/>
      <c r="V2" s="47"/>
      <c r="W2" s="47"/>
      <c r="X2" s="47"/>
      <c r="Y2" s="47"/>
      <c r="Z2" s="47"/>
      <c r="AA2" s="47"/>
      <c r="AB2" s="47"/>
      <c r="AC2" s="47"/>
      <c r="AD2" s="47"/>
      <c r="AE2" s="47"/>
      <c r="AF2" s="47"/>
      <c r="AG2" s="47"/>
      <c r="AH2" s="47"/>
      <c r="AI2" s="47"/>
      <c r="AJ2" s="47"/>
      <c r="AK2" s="47"/>
      <c r="AL2" s="47"/>
      <c r="AM2" s="47"/>
      <c r="AN2" s="47"/>
      <c r="AO2" s="47"/>
      <c r="AP2" s="47"/>
      <c r="AQ2" s="47"/>
      <c r="AR2" s="47"/>
      <c r="AS2" s="47"/>
    </row>
    <row r="3" s="44" customFormat="1" ht="19.5" customHeight="1" spans="1:45">
      <c r="A3" s="48"/>
      <c r="B3" s="49"/>
      <c r="C3" s="49"/>
      <c r="D3" s="50" t="s">
        <v>42</v>
      </c>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row>
    <row r="4" s="44" customFormat="1" ht="45.95" customHeight="1" spans="1:45">
      <c r="A4" s="52" t="s">
        <v>582</v>
      </c>
      <c r="B4" s="52" t="s">
        <v>752</v>
      </c>
      <c r="C4" s="53" t="s">
        <v>928</v>
      </c>
      <c r="D4" s="54" t="s">
        <v>929</v>
      </c>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64"/>
    </row>
    <row r="5" s="44" customFormat="1" ht="20.1" customHeight="1" spans="1:4">
      <c r="A5" s="55" t="s">
        <v>754</v>
      </c>
      <c r="B5" s="56"/>
      <c r="C5" s="56"/>
      <c r="D5" s="57"/>
    </row>
    <row r="6" s="44" customFormat="1" ht="20.1" customHeight="1" spans="1:45">
      <c r="A6" s="58" t="s">
        <v>755</v>
      </c>
      <c r="B6" s="59"/>
      <c r="C6" s="56"/>
      <c r="D6" s="57"/>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row>
    <row r="7" s="44" customFormat="1" ht="20.1" customHeight="1" spans="1:45">
      <c r="A7" s="55" t="s">
        <v>756</v>
      </c>
      <c r="B7" s="59"/>
      <c r="C7" s="56"/>
      <c r="D7" s="57"/>
      <c r="E7" s="51"/>
      <c r="F7" s="51"/>
      <c r="G7" s="60"/>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row>
    <row r="8" s="44" customFormat="1" ht="20.1" customHeight="1" spans="1:45">
      <c r="A8" s="58" t="s">
        <v>757</v>
      </c>
      <c r="B8" s="59"/>
      <c r="C8" s="56"/>
      <c r="D8" s="57"/>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row>
    <row r="9" s="44" customFormat="1" ht="20.1" customHeight="1" spans="1:45">
      <c r="A9" s="55" t="s">
        <v>758</v>
      </c>
      <c r="B9" s="59"/>
      <c r="C9" s="56"/>
      <c r="D9" s="57"/>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row>
    <row r="10" s="44" customFormat="1" ht="20.1" customHeight="1" spans="1:4">
      <c r="A10" s="58" t="s">
        <v>759</v>
      </c>
      <c r="B10" s="61"/>
      <c r="C10" s="61"/>
      <c r="D10" s="61"/>
    </row>
    <row r="11" s="44" customFormat="1" ht="20.1" customHeight="1" spans="1:4">
      <c r="A11" s="55" t="s">
        <v>760</v>
      </c>
      <c r="B11" s="61"/>
      <c r="C11" s="61"/>
      <c r="D11" s="61"/>
    </row>
    <row r="12" s="44" customFormat="1" ht="20.1" customHeight="1" spans="1:4">
      <c r="A12" s="58" t="s">
        <v>761</v>
      </c>
      <c r="B12" s="61"/>
      <c r="C12" s="61"/>
      <c r="D12" s="61"/>
    </row>
    <row r="13" s="44" customFormat="1" ht="20.1" customHeight="1" spans="1:4">
      <c r="A13" s="55" t="s">
        <v>762</v>
      </c>
      <c r="B13" s="61"/>
      <c r="C13" s="61"/>
      <c r="D13" s="61"/>
    </row>
    <row r="14" s="44" customFormat="1" ht="20.1" customHeight="1" spans="1:4">
      <c r="A14" s="58" t="s">
        <v>763</v>
      </c>
      <c r="B14" s="61"/>
      <c r="C14" s="61"/>
      <c r="D14" s="61"/>
    </row>
    <row r="15" s="44" customFormat="1" ht="20.1" customHeight="1" spans="1:4">
      <c r="A15" s="55" t="s">
        <v>764</v>
      </c>
      <c r="B15" s="61"/>
      <c r="C15" s="61"/>
      <c r="D15" s="61"/>
    </row>
    <row r="16" s="44" customFormat="1" ht="20.1" customHeight="1" spans="1:4">
      <c r="A16" s="58" t="s">
        <v>765</v>
      </c>
      <c r="B16" s="61"/>
      <c r="C16" s="61"/>
      <c r="D16" s="61"/>
    </row>
    <row r="17" s="44" customFormat="1" ht="20.1" customHeight="1" spans="1:4">
      <c r="A17" s="55" t="s">
        <v>766</v>
      </c>
      <c r="B17" s="61"/>
      <c r="C17" s="61"/>
      <c r="D17" s="61"/>
    </row>
    <row r="18" s="44" customFormat="1" ht="20.1" customHeight="1" spans="1:4">
      <c r="A18" s="58" t="s">
        <v>767</v>
      </c>
      <c r="B18" s="61"/>
      <c r="C18" s="61"/>
      <c r="D18" s="61"/>
    </row>
    <row r="19" s="44" customFormat="1" ht="20.1" customHeight="1" spans="1:4">
      <c r="A19" s="58"/>
      <c r="B19" s="61"/>
      <c r="C19" s="61"/>
      <c r="D19" s="61"/>
    </row>
    <row r="20" s="44" customFormat="1" ht="20.1" customHeight="1" spans="1:4">
      <c r="A20" s="62" t="s">
        <v>768</v>
      </c>
      <c r="B20" s="61"/>
      <c r="C20" s="61"/>
      <c r="D20" s="61"/>
    </row>
    <row r="21" s="44" customFormat="1" ht="20.1" customHeight="1" spans="1:4">
      <c r="A21" s="62" t="s">
        <v>769</v>
      </c>
      <c r="B21" s="61"/>
      <c r="C21" s="61"/>
      <c r="D21" s="61"/>
    </row>
    <row r="22" ht="29.1" customHeight="1" spans="1:1">
      <c r="A22" s="63" t="s">
        <v>747</v>
      </c>
    </row>
  </sheetData>
  <sheetProtection formatCells="0" formatColumns="0" formatRows="0"/>
  <mergeCells count="2">
    <mergeCell ref="A1:D1"/>
    <mergeCell ref="A2:D2"/>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G12"/>
  <sheetViews>
    <sheetView workbookViewId="0">
      <selection activeCell="C8" sqref="C8"/>
    </sheetView>
  </sheetViews>
  <sheetFormatPr defaultColWidth="9" defaultRowHeight="13.5" outlineLevelCol="6"/>
  <cols>
    <col min="2" max="2" width="16.125" customWidth="1"/>
    <col min="3" max="3" width="12.75" customWidth="1"/>
    <col min="4" max="4" width="17" customWidth="1"/>
    <col min="5" max="5" width="22.25" customWidth="1"/>
    <col min="6" max="6" width="17.5" customWidth="1"/>
    <col min="7" max="7" width="17" customWidth="1"/>
    <col min="8" max="8" width="10.375"/>
    <col min="9" max="9" width="9.125"/>
    <col min="10" max="10" width="10.375"/>
    <col min="12" max="12" width="10.375"/>
    <col min="14" max="14" width="10.375"/>
    <col min="15" max="15" width="9.125"/>
  </cols>
  <sheetData>
    <row r="1" spans="1:1">
      <c r="A1" t="s">
        <v>930</v>
      </c>
    </row>
    <row r="2" ht="32.1" customHeight="1" spans="1:7">
      <c r="A2" s="31" t="s">
        <v>931</v>
      </c>
      <c r="B2" s="31"/>
      <c r="C2" s="31"/>
      <c r="D2" s="31"/>
      <c r="E2" s="31"/>
      <c r="F2" s="31"/>
      <c r="G2" s="32"/>
    </row>
    <row r="3" ht="21" customHeight="1" spans="1:7">
      <c r="A3" s="33"/>
      <c r="B3" s="34"/>
      <c r="C3" s="34"/>
      <c r="D3" s="34"/>
      <c r="E3" s="34"/>
      <c r="F3" s="35" t="s">
        <v>42</v>
      </c>
      <c r="G3" s="35"/>
    </row>
    <row r="4" s="30" customFormat="1" ht="21.95" customHeight="1" spans="1:7">
      <c r="A4" s="36" t="s">
        <v>932</v>
      </c>
      <c r="B4" s="36" t="s">
        <v>933</v>
      </c>
      <c r="C4" s="36" t="s">
        <v>934</v>
      </c>
      <c r="D4" s="36"/>
      <c r="E4" s="36"/>
      <c r="F4" s="36" t="s">
        <v>935</v>
      </c>
      <c r="G4" s="37"/>
    </row>
    <row r="5" s="30" customFormat="1" ht="29.1" customHeight="1" spans="1:7">
      <c r="A5" s="38"/>
      <c r="B5" s="38"/>
      <c r="C5" s="38" t="s">
        <v>814</v>
      </c>
      <c r="D5" s="38" t="s">
        <v>936</v>
      </c>
      <c r="E5" s="38" t="s">
        <v>937</v>
      </c>
      <c r="F5" s="38"/>
      <c r="G5" s="37"/>
    </row>
    <row r="6" s="30" customFormat="1" ht="24" customHeight="1" spans="1:7">
      <c r="A6" s="39">
        <v>22</v>
      </c>
      <c r="B6" s="39"/>
      <c r="C6" s="39">
        <v>22</v>
      </c>
      <c r="D6" s="39"/>
      <c r="E6" s="39">
        <v>22</v>
      </c>
      <c r="F6" s="39"/>
      <c r="G6" s="37"/>
    </row>
    <row r="7" s="30" customFormat="1" ht="33.95" customHeight="1" spans="1:7">
      <c r="A7" s="40" t="s">
        <v>938</v>
      </c>
      <c r="B7" s="40"/>
      <c r="C7" s="40"/>
      <c r="D7" s="40"/>
      <c r="E7" s="40"/>
      <c r="F7" s="40"/>
      <c r="G7" s="41"/>
    </row>
    <row r="8" s="30" customFormat="1" spans="1:7">
      <c r="A8" s="42"/>
      <c r="B8" s="43"/>
      <c r="C8" s="43"/>
      <c r="D8" s="43"/>
      <c r="E8" s="43"/>
      <c r="F8" s="37"/>
      <c r="G8" s="37"/>
    </row>
    <row r="9" s="30" customFormat="1" spans="1:7">
      <c r="A9" s="42"/>
      <c r="B9" s="43"/>
      <c r="C9" s="43"/>
      <c r="D9" s="43"/>
      <c r="E9" s="43"/>
      <c r="F9" s="37"/>
      <c r="G9" s="37"/>
    </row>
    <row r="10" s="30" customFormat="1" spans="1:7">
      <c r="A10" s="42"/>
      <c r="B10" s="43"/>
      <c r="C10" s="43"/>
      <c r="D10" s="43"/>
      <c r="E10" s="43"/>
      <c r="F10" s="37"/>
      <c r="G10" s="37"/>
    </row>
    <row r="11" s="30" customFormat="1" spans="1:7">
      <c r="A11" s="42"/>
      <c r="B11" s="43"/>
      <c r="C11" s="43"/>
      <c r="D11" s="43"/>
      <c r="E11" s="43"/>
      <c r="F11" s="37"/>
      <c r="G11" s="37"/>
    </row>
    <row r="12" s="30" customFormat="1" spans="1:7">
      <c r="A12" s="42"/>
      <c r="B12" s="43"/>
      <c r="C12" s="43"/>
      <c r="D12" s="43"/>
      <c r="E12" s="43"/>
      <c r="F12" s="37"/>
      <c r="G12" s="37"/>
    </row>
  </sheetData>
  <mergeCells count="6">
    <mergeCell ref="A2:F2"/>
    <mergeCell ref="C4:E4"/>
    <mergeCell ref="A7:F7"/>
    <mergeCell ref="A4:A5"/>
    <mergeCell ref="B4:B5"/>
    <mergeCell ref="F4:F5"/>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L44"/>
  <sheetViews>
    <sheetView showZeros="0" view="pageBreakPreview" zoomScaleNormal="100" topLeftCell="A4" workbookViewId="0">
      <selection activeCell="J11" sqref="J11"/>
    </sheetView>
  </sheetViews>
  <sheetFormatPr defaultColWidth="9" defaultRowHeight="21.95" customHeight="1"/>
  <cols>
    <col min="1" max="1" width="25" style="328" customWidth="1"/>
    <col min="2" max="2" width="12.625" style="328" customWidth="1"/>
    <col min="3" max="3" width="11.75" style="328" customWidth="1"/>
    <col min="4" max="4" width="12.5" style="328" customWidth="1"/>
    <col min="5" max="5" width="8.125" style="328" customWidth="1"/>
    <col min="6" max="6" width="7.5" style="328" customWidth="1"/>
    <col min="7" max="7" width="27.625" style="328" customWidth="1"/>
    <col min="8" max="8" width="12.875" style="328" customWidth="1"/>
    <col min="9" max="9" width="12.125" style="328" customWidth="1"/>
    <col min="10" max="10" width="12.5" style="328" customWidth="1"/>
    <col min="11" max="11" width="7.875" style="328" customWidth="1"/>
    <col min="12" max="12" width="7.625" style="328" customWidth="1"/>
    <col min="13" max="13" width="9" style="328"/>
    <col min="14" max="14" width="12.625" style="328"/>
    <col min="15" max="250" width="9" style="328"/>
    <col min="251" max="251" width="4.875" style="328" customWidth="1"/>
    <col min="252" max="252" width="30.625" style="328" customWidth="1"/>
    <col min="253" max="253" width="17" style="328" customWidth="1"/>
    <col min="254" max="254" width="13.5" style="328" customWidth="1"/>
    <col min="255" max="255" width="32.125" style="328" customWidth="1"/>
    <col min="256" max="256" width="15.5" style="328" customWidth="1"/>
    <col min="257" max="257" width="12.25" style="328" customWidth="1"/>
    <col min="258" max="506" width="9" style="328"/>
    <col min="507" max="507" width="4.875" style="328" customWidth="1"/>
    <col min="508" max="508" width="30.625" style="328" customWidth="1"/>
    <col min="509" max="509" width="17" style="328" customWidth="1"/>
    <col min="510" max="510" width="13.5" style="328" customWidth="1"/>
    <col min="511" max="511" width="32.125" style="328" customWidth="1"/>
    <col min="512" max="512" width="15.5" style="328" customWidth="1"/>
    <col min="513" max="513" width="12.25" style="328" customWidth="1"/>
    <col min="514" max="762" width="9" style="328"/>
    <col min="763" max="763" width="4.875" style="328" customWidth="1"/>
    <col min="764" max="764" width="30.625" style="328" customWidth="1"/>
    <col min="765" max="765" width="17" style="328" customWidth="1"/>
    <col min="766" max="766" width="13.5" style="328" customWidth="1"/>
    <col min="767" max="767" width="32.125" style="328" customWidth="1"/>
    <col min="768" max="768" width="15.5" style="328" customWidth="1"/>
    <col min="769" max="769" width="12.25" style="328" customWidth="1"/>
    <col min="770" max="1018" width="9" style="328"/>
    <col min="1019" max="1019" width="4.875" style="328" customWidth="1"/>
    <col min="1020" max="1020" width="30.625" style="328" customWidth="1"/>
    <col min="1021" max="1021" width="17" style="328" customWidth="1"/>
    <col min="1022" max="1022" width="13.5" style="328" customWidth="1"/>
    <col min="1023" max="1023" width="32.125" style="328" customWidth="1"/>
    <col min="1024" max="1024" width="15.5" style="328" customWidth="1"/>
    <col min="1025" max="1025" width="12.25" style="328" customWidth="1"/>
    <col min="1026" max="1274" width="9" style="328"/>
    <col min="1275" max="1275" width="4.875" style="328" customWidth="1"/>
    <col min="1276" max="1276" width="30.625" style="328" customWidth="1"/>
    <col min="1277" max="1277" width="17" style="328" customWidth="1"/>
    <col min="1278" max="1278" width="13.5" style="328" customWidth="1"/>
    <col min="1279" max="1279" width="32.125" style="328" customWidth="1"/>
    <col min="1280" max="1280" width="15.5" style="328" customWidth="1"/>
    <col min="1281" max="1281" width="12.25" style="328" customWidth="1"/>
    <col min="1282" max="1530" width="9" style="328"/>
    <col min="1531" max="1531" width="4.875" style="328" customWidth="1"/>
    <col min="1532" max="1532" width="30.625" style="328" customWidth="1"/>
    <col min="1533" max="1533" width="17" style="328" customWidth="1"/>
    <col min="1534" max="1534" width="13.5" style="328" customWidth="1"/>
    <col min="1535" max="1535" width="32.125" style="328" customWidth="1"/>
    <col min="1536" max="1536" width="15.5" style="328" customWidth="1"/>
    <col min="1537" max="1537" width="12.25" style="328" customWidth="1"/>
    <col min="1538" max="1786" width="9" style="328"/>
    <col min="1787" max="1787" width="4.875" style="328" customWidth="1"/>
    <col min="1788" max="1788" width="30.625" style="328" customWidth="1"/>
    <col min="1789" max="1789" width="17" style="328" customWidth="1"/>
    <col min="1790" max="1790" width="13.5" style="328" customWidth="1"/>
    <col min="1791" max="1791" width="32.125" style="328" customWidth="1"/>
    <col min="1792" max="1792" width="15.5" style="328" customWidth="1"/>
    <col min="1793" max="1793" width="12.25" style="328" customWidth="1"/>
    <col min="1794" max="2042" width="9" style="328"/>
    <col min="2043" max="2043" width="4.875" style="328" customWidth="1"/>
    <col min="2044" max="2044" width="30.625" style="328" customWidth="1"/>
    <col min="2045" max="2045" width="17" style="328" customWidth="1"/>
    <col min="2046" max="2046" width="13.5" style="328" customWidth="1"/>
    <col min="2047" max="2047" width="32.125" style="328" customWidth="1"/>
    <col min="2048" max="2048" width="15.5" style="328" customWidth="1"/>
    <col min="2049" max="2049" width="12.25" style="328" customWidth="1"/>
    <col min="2050" max="2298" width="9" style="328"/>
    <col min="2299" max="2299" width="4.875" style="328" customWidth="1"/>
    <col min="2300" max="2300" width="30.625" style="328" customWidth="1"/>
    <col min="2301" max="2301" width="17" style="328" customWidth="1"/>
    <col min="2302" max="2302" width="13.5" style="328" customWidth="1"/>
    <col min="2303" max="2303" width="32.125" style="328" customWidth="1"/>
    <col min="2304" max="2304" width="15.5" style="328" customWidth="1"/>
    <col min="2305" max="2305" width="12.25" style="328" customWidth="1"/>
    <col min="2306" max="2554" width="9" style="328"/>
    <col min="2555" max="2555" width="4.875" style="328" customWidth="1"/>
    <col min="2556" max="2556" width="30.625" style="328" customWidth="1"/>
    <col min="2557" max="2557" width="17" style="328" customWidth="1"/>
    <col min="2558" max="2558" width="13.5" style="328" customWidth="1"/>
    <col min="2559" max="2559" width="32.125" style="328" customWidth="1"/>
    <col min="2560" max="2560" width="15.5" style="328" customWidth="1"/>
    <col min="2561" max="2561" width="12.25" style="328" customWidth="1"/>
    <col min="2562" max="2810" width="9" style="328"/>
    <col min="2811" max="2811" width="4.875" style="328" customWidth="1"/>
    <col min="2812" max="2812" width="30.625" style="328" customWidth="1"/>
    <col min="2813" max="2813" width="17" style="328" customWidth="1"/>
    <col min="2814" max="2814" width="13.5" style="328" customWidth="1"/>
    <col min="2815" max="2815" width="32.125" style="328" customWidth="1"/>
    <col min="2816" max="2816" width="15.5" style="328" customWidth="1"/>
    <col min="2817" max="2817" width="12.25" style="328" customWidth="1"/>
    <col min="2818" max="3066" width="9" style="328"/>
    <col min="3067" max="3067" width="4.875" style="328" customWidth="1"/>
    <col min="3068" max="3068" width="30.625" style="328" customWidth="1"/>
    <col min="3069" max="3069" width="17" style="328" customWidth="1"/>
    <col min="3070" max="3070" width="13.5" style="328" customWidth="1"/>
    <col min="3071" max="3071" width="32.125" style="328" customWidth="1"/>
    <col min="3072" max="3072" width="15.5" style="328" customWidth="1"/>
    <col min="3073" max="3073" width="12.25" style="328" customWidth="1"/>
    <col min="3074" max="3322" width="9" style="328"/>
    <col min="3323" max="3323" width="4.875" style="328" customWidth="1"/>
    <col min="3324" max="3324" width="30.625" style="328" customWidth="1"/>
    <col min="3325" max="3325" width="17" style="328" customWidth="1"/>
    <col min="3326" max="3326" width="13.5" style="328" customWidth="1"/>
    <col min="3327" max="3327" width="32.125" style="328" customWidth="1"/>
    <col min="3328" max="3328" width="15.5" style="328" customWidth="1"/>
    <col min="3329" max="3329" width="12.25" style="328" customWidth="1"/>
    <col min="3330" max="3578" width="9" style="328"/>
    <col min="3579" max="3579" width="4.875" style="328" customWidth="1"/>
    <col min="3580" max="3580" width="30.625" style="328" customWidth="1"/>
    <col min="3581" max="3581" width="17" style="328" customWidth="1"/>
    <col min="3582" max="3582" width="13.5" style="328" customWidth="1"/>
    <col min="3583" max="3583" width="32.125" style="328" customWidth="1"/>
    <col min="3584" max="3584" width="15.5" style="328" customWidth="1"/>
    <col min="3585" max="3585" width="12.25" style="328" customWidth="1"/>
    <col min="3586" max="3834" width="9" style="328"/>
    <col min="3835" max="3835" width="4.875" style="328" customWidth="1"/>
    <col min="3836" max="3836" width="30.625" style="328" customWidth="1"/>
    <col min="3837" max="3837" width="17" style="328" customWidth="1"/>
    <col min="3838" max="3838" width="13.5" style="328" customWidth="1"/>
    <col min="3839" max="3839" width="32.125" style="328" customWidth="1"/>
    <col min="3840" max="3840" width="15.5" style="328" customWidth="1"/>
    <col min="3841" max="3841" width="12.25" style="328" customWidth="1"/>
    <col min="3842" max="4090" width="9" style="328"/>
    <col min="4091" max="4091" width="4.875" style="328" customWidth="1"/>
    <col min="4092" max="4092" width="30.625" style="328" customWidth="1"/>
    <col min="4093" max="4093" width="17" style="328" customWidth="1"/>
    <col min="4094" max="4094" width="13.5" style="328" customWidth="1"/>
    <col min="4095" max="4095" width="32.125" style="328" customWidth="1"/>
    <col min="4096" max="4096" width="15.5" style="328" customWidth="1"/>
    <col min="4097" max="4097" width="12.25" style="328" customWidth="1"/>
    <col min="4098" max="4346" width="9" style="328"/>
    <col min="4347" max="4347" width="4.875" style="328" customWidth="1"/>
    <col min="4348" max="4348" width="30.625" style="328" customWidth="1"/>
    <col min="4349" max="4349" width="17" style="328" customWidth="1"/>
    <col min="4350" max="4350" width="13.5" style="328" customWidth="1"/>
    <col min="4351" max="4351" width="32.125" style="328" customWidth="1"/>
    <col min="4352" max="4352" width="15.5" style="328" customWidth="1"/>
    <col min="4353" max="4353" width="12.25" style="328" customWidth="1"/>
    <col min="4354" max="4602" width="9" style="328"/>
    <col min="4603" max="4603" width="4.875" style="328" customWidth="1"/>
    <col min="4604" max="4604" width="30.625" style="328" customWidth="1"/>
    <col min="4605" max="4605" width="17" style="328" customWidth="1"/>
    <col min="4606" max="4606" width="13.5" style="328" customWidth="1"/>
    <col min="4607" max="4607" width="32.125" style="328" customWidth="1"/>
    <col min="4608" max="4608" width="15.5" style="328" customWidth="1"/>
    <col min="4609" max="4609" width="12.25" style="328" customWidth="1"/>
    <col min="4610" max="4858" width="9" style="328"/>
    <col min="4859" max="4859" width="4.875" style="328" customWidth="1"/>
    <col min="4860" max="4860" width="30.625" style="328" customWidth="1"/>
    <col min="4861" max="4861" width="17" style="328" customWidth="1"/>
    <col min="4862" max="4862" width="13.5" style="328" customWidth="1"/>
    <col min="4863" max="4863" width="32.125" style="328" customWidth="1"/>
    <col min="4864" max="4864" width="15.5" style="328" customWidth="1"/>
    <col min="4865" max="4865" width="12.25" style="328" customWidth="1"/>
    <col min="4866" max="5114" width="9" style="328"/>
    <col min="5115" max="5115" width="4.875" style="328" customWidth="1"/>
    <col min="5116" max="5116" width="30.625" style="328" customWidth="1"/>
    <col min="5117" max="5117" width="17" style="328" customWidth="1"/>
    <col min="5118" max="5118" width="13.5" style="328" customWidth="1"/>
    <col min="5119" max="5119" width="32.125" style="328" customWidth="1"/>
    <col min="5120" max="5120" width="15.5" style="328" customWidth="1"/>
    <col min="5121" max="5121" width="12.25" style="328" customWidth="1"/>
    <col min="5122" max="5370" width="9" style="328"/>
    <col min="5371" max="5371" width="4.875" style="328" customWidth="1"/>
    <col min="5372" max="5372" width="30.625" style="328" customWidth="1"/>
    <col min="5373" max="5373" width="17" style="328" customWidth="1"/>
    <col min="5374" max="5374" width="13.5" style="328" customWidth="1"/>
    <col min="5375" max="5375" width="32.125" style="328" customWidth="1"/>
    <col min="5376" max="5376" width="15.5" style="328" customWidth="1"/>
    <col min="5377" max="5377" width="12.25" style="328" customWidth="1"/>
    <col min="5378" max="5626" width="9" style="328"/>
    <col min="5627" max="5627" width="4.875" style="328" customWidth="1"/>
    <col min="5628" max="5628" width="30.625" style="328" customWidth="1"/>
    <col min="5629" max="5629" width="17" style="328" customWidth="1"/>
    <col min="5630" max="5630" width="13.5" style="328" customWidth="1"/>
    <col min="5631" max="5631" width="32.125" style="328" customWidth="1"/>
    <col min="5632" max="5632" width="15.5" style="328" customWidth="1"/>
    <col min="5633" max="5633" width="12.25" style="328" customWidth="1"/>
    <col min="5634" max="5882" width="9" style="328"/>
    <col min="5883" max="5883" width="4.875" style="328" customWidth="1"/>
    <col min="5884" max="5884" width="30.625" style="328" customWidth="1"/>
    <col min="5885" max="5885" width="17" style="328" customWidth="1"/>
    <col min="5886" max="5886" width="13.5" style="328" customWidth="1"/>
    <col min="5887" max="5887" width="32.125" style="328" customWidth="1"/>
    <col min="5888" max="5888" width="15.5" style="328" customWidth="1"/>
    <col min="5889" max="5889" width="12.25" style="328" customWidth="1"/>
    <col min="5890" max="6138" width="9" style="328"/>
    <col min="6139" max="6139" width="4.875" style="328" customWidth="1"/>
    <col min="6140" max="6140" width="30.625" style="328" customWidth="1"/>
    <col min="6141" max="6141" width="17" style="328" customWidth="1"/>
    <col min="6142" max="6142" width="13.5" style="328" customWidth="1"/>
    <col min="6143" max="6143" width="32.125" style="328" customWidth="1"/>
    <col min="6144" max="6144" width="15.5" style="328" customWidth="1"/>
    <col min="6145" max="6145" width="12.25" style="328" customWidth="1"/>
    <col min="6146" max="6394" width="9" style="328"/>
    <col min="6395" max="6395" width="4.875" style="328" customWidth="1"/>
    <col min="6396" max="6396" width="30.625" style="328" customWidth="1"/>
    <col min="6397" max="6397" width="17" style="328" customWidth="1"/>
    <col min="6398" max="6398" width="13.5" style="328" customWidth="1"/>
    <col min="6399" max="6399" width="32.125" style="328" customWidth="1"/>
    <col min="6400" max="6400" width="15.5" style="328" customWidth="1"/>
    <col min="6401" max="6401" width="12.25" style="328" customWidth="1"/>
    <col min="6402" max="6650" width="9" style="328"/>
    <col min="6651" max="6651" width="4.875" style="328" customWidth="1"/>
    <col min="6652" max="6652" width="30.625" style="328" customWidth="1"/>
    <col min="6653" max="6653" width="17" style="328" customWidth="1"/>
    <col min="6654" max="6654" width="13.5" style="328" customWidth="1"/>
    <col min="6655" max="6655" width="32.125" style="328" customWidth="1"/>
    <col min="6656" max="6656" width="15.5" style="328" customWidth="1"/>
    <col min="6657" max="6657" width="12.25" style="328" customWidth="1"/>
    <col min="6658" max="6906" width="9" style="328"/>
    <col min="6907" max="6907" width="4.875" style="328" customWidth="1"/>
    <col min="6908" max="6908" width="30.625" style="328" customWidth="1"/>
    <col min="6909" max="6909" width="17" style="328" customWidth="1"/>
    <col min="6910" max="6910" width="13.5" style="328" customWidth="1"/>
    <col min="6911" max="6911" width="32.125" style="328" customWidth="1"/>
    <col min="6912" max="6912" width="15.5" style="328" customWidth="1"/>
    <col min="6913" max="6913" width="12.25" style="328" customWidth="1"/>
    <col min="6914" max="7162" width="9" style="328"/>
    <col min="7163" max="7163" width="4.875" style="328" customWidth="1"/>
    <col min="7164" max="7164" width="30.625" style="328" customWidth="1"/>
    <col min="7165" max="7165" width="17" style="328" customWidth="1"/>
    <col min="7166" max="7166" width="13.5" style="328" customWidth="1"/>
    <col min="7167" max="7167" width="32.125" style="328" customWidth="1"/>
    <col min="7168" max="7168" width="15.5" style="328" customWidth="1"/>
    <col min="7169" max="7169" width="12.25" style="328" customWidth="1"/>
    <col min="7170" max="7418" width="9" style="328"/>
    <col min="7419" max="7419" width="4.875" style="328" customWidth="1"/>
    <col min="7420" max="7420" width="30.625" style="328" customWidth="1"/>
    <col min="7421" max="7421" width="17" style="328" customWidth="1"/>
    <col min="7422" max="7422" width="13.5" style="328" customWidth="1"/>
    <col min="7423" max="7423" width="32.125" style="328" customWidth="1"/>
    <col min="7424" max="7424" width="15.5" style="328" customWidth="1"/>
    <col min="7425" max="7425" width="12.25" style="328" customWidth="1"/>
    <col min="7426" max="7674" width="9" style="328"/>
    <col min="7675" max="7675" width="4.875" style="328" customWidth="1"/>
    <col min="7676" max="7676" width="30.625" style="328" customWidth="1"/>
    <col min="7677" max="7677" width="17" style="328" customWidth="1"/>
    <col min="7678" max="7678" width="13.5" style="328" customWidth="1"/>
    <col min="7679" max="7679" width="32.125" style="328" customWidth="1"/>
    <col min="7680" max="7680" width="15.5" style="328" customWidth="1"/>
    <col min="7681" max="7681" width="12.25" style="328" customWidth="1"/>
    <col min="7682" max="7930" width="9" style="328"/>
    <col min="7931" max="7931" width="4.875" style="328" customWidth="1"/>
    <col min="7932" max="7932" width="30.625" style="328" customWidth="1"/>
    <col min="7933" max="7933" width="17" style="328" customWidth="1"/>
    <col min="7934" max="7934" width="13.5" style="328" customWidth="1"/>
    <col min="7935" max="7935" width="32.125" style="328" customWidth="1"/>
    <col min="7936" max="7936" width="15.5" style="328" customWidth="1"/>
    <col min="7937" max="7937" width="12.25" style="328" customWidth="1"/>
    <col min="7938" max="8186" width="9" style="328"/>
    <col min="8187" max="8187" width="4.875" style="328" customWidth="1"/>
    <col min="8188" max="8188" width="30.625" style="328" customWidth="1"/>
    <col min="8189" max="8189" width="17" style="328" customWidth="1"/>
    <col min="8190" max="8190" width="13.5" style="328" customWidth="1"/>
    <col min="8191" max="8191" width="32.125" style="328" customWidth="1"/>
    <col min="8192" max="8192" width="15.5" style="328" customWidth="1"/>
    <col min="8193" max="8193" width="12.25" style="328" customWidth="1"/>
    <col min="8194" max="8442" width="9" style="328"/>
    <col min="8443" max="8443" width="4.875" style="328" customWidth="1"/>
    <col min="8444" max="8444" width="30.625" style="328" customWidth="1"/>
    <col min="8445" max="8445" width="17" style="328" customWidth="1"/>
    <col min="8446" max="8446" width="13.5" style="328" customWidth="1"/>
    <col min="8447" max="8447" width="32.125" style="328" customWidth="1"/>
    <col min="8448" max="8448" width="15.5" style="328" customWidth="1"/>
    <col min="8449" max="8449" width="12.25" style="328" customWidth="1"/>
    <col min="8450" max="8698" width="9" style="328"/>
    <col min="8699" max="8699" width="4.875" style="328" customWidth="1"/>
    <col min="8700" max="8700" width="30.625" style="328" customWidth="1"/>
    <col min="8701" max="8701" width="17" style="328" customWidth="1"/>
    <col min="8702" max="8702" width="13.5" style="328" customWidth="1"/>
    <col min="8703" max="8703" width="32.125" style="328" customWidth="1"/>
    <col min="8704" max="8704" width="15.5" style="328" customWidth="1"/>
    <col min="8705" max="8705" width="12.25" style="328" customWidth="1"/>
    <col min="8706" max="8954" width="9" style="328"/>
    <col min="8955" max="8955" width="4.875" style="328" customWidth="1"/>
    <col min="8956" max="8956" width="30.625" style="328" customWidth="1"/>
    <col min="8957" max="8957" width="17" style="328" customWidth="1"/>
    <col min="8958" max="8958" width="13.5" style="328" customWidth="1"/>
    <col min="8959" max="8959" width="32.125" style="328" customWidth="1"/>
    <col min="8960" max="8960" width="15.5" style="328" customWidth="1"/>
    <col min="8961" max="8961" width="12.25" style="328" customWidth="1"/>
    <col min="8962" max="9210" width="9" style="328"/>
    <col min="9211" max="9211" width="4.875" style="328" customWidth="1"/>
    <col min="9212" max="9212" width="30.625" style="328" customWidth="1"/>
    <col min="9213" max="9213" width="17" style="328" customWidth="1"/>
    <col min="9214" max="9214" width="13.5" style="328" customWidth="1"/>
    <col min="9215" max="9215" width="32.125" style="328" customWidth="1"/>
    <col min="9216" max="9216" width="15.5" style="328" customWidth="1"/>
    <col min="9217" max="9217" width="12.25" style="328" customWidth="1"/>
    <col min="9218" max="9466" width="9" style="328"/>
    <col min="9467" max="9467" width="4.875" style="328" customWidth="1"/>
    <col min="9468" max="9468" width="30.625" style="328" customWidth="1"/>
    <col min="9469" max="9469" width="17" style="328" customWidth="1"/>
    <col min="9470" max="9470" width="13.5" style="328" customWidth="1"/>
    <col min="9471" max="9471" width="32.125" style="328" customWidth="1"/>
    <col min="9472" max="9472" width="15.5" style="328" customWidth="1"/>
    <col min="9473" max="9473" width="12.25" style="328" customWidth="1"/>
    <col min="9474" max="9722" width="9" style="328"/>
    <col min="9723" max="9723" width="4.875" style="328" customWidth="1"/>
    <col min="9724" max="9724" width="30.625" style="328" customWidth="1"/>
    <col min="9725" max="9725" width="17" style="328" customWidth="1"/>
    <col min="9726" max="9726" width="13.5" style="328" customWidth="1"/>
    <col min="9727" max="9727" width="32.125" style="328" customWidth="1"/>
    <col min="9728" max="9728" width="15.5" style="328" customWidth="1"/>
    <col min="9729" max="9729" width="12.25" style="328" customWidth="1"/>
    <col min="9730" max="9978" width="9" style="328"/>
    <col min="9979" max="9979" width="4.875" style="328" customWidth="1"/>
    <col min="9980" max="9980" width="30.625" style="328" customWidth="1"/>
    <col min="9981" max="9981" width="17" style="328" customWidth="1"/>
    <col min="9982" max="9982" width="13.5" style="328" customWidth="1"/>
    <col min="9983" max="9983" width="32.125" style="328" customWidth="1"/>
    <col min="9984" max="9984" width="15.5" style="328" customWidth="1"/>
    <col min="9985" max="9985" width="12.25" style="328" customWidth="1"/>
    <col min="9986" max="10234" width="9" style="328"/>
    <col min="10235" max="10235" width="4.875" style="328" customWidth="1"/>
    <col min="10236" max="10236" width="30.625" style="328" customWidth="1"/>
    <col min="10237" max="10237" width="17" style="328" customWidth="1"/>
    <col min="10238" max="10238" width="13.5" style="328" customWidth="1"/>
    <col min="10239" max="10239" width="32.125" style="328" customWidth="1"/>
    <col min="10240" max="10240" width="15.5" style="328" customWidth="1"/>
    <col min="10241" max="10241" width="12.25" style="328" customWidth="1"/>
    <col min="10242" max="10490" width="9" style="328"/>
    <col min="10491" max="10491" width="4.875" style="328" customWidth="1"/>
    <col min="10492" max="10492" width="30.625" style="328" customWidth="1"/>
    <col min="10493" max="10493" width="17" style="328" customWidth="1"/>
    <col min="10494" max="10494" width="13.5" style="328" customWidth="1"/>
    <col min="10495" max="10495" width="32.125" style="328" customWidth="1"/>
    <col min="10496" max="10496" width="15.5" style="328" customWidth="1"/>
    <col min="10497" max="10497" width="12.25" style="328" customWidth="1"/>
    <col min="10498" max="10746" width="9" style="328"/>
    <col min="10747" max="10747" width="4.875" style="328" customWidth="1"/>
    <col min="10748" max="10748" width="30.625" style="328" customWidth="1"/>
    <col min="10749" max="10749" width="17" style="328" customWidth="1"/>
    <col min="10750" max="10750" width="13.5" style="328" customWidth="1"/>
    <col min="10751" max="10751" width="32.125" style="328" customWidth="1"/>
    <col min="10752" max="10752" width="15.5" style="328" customWidth="1"/>
    <col min="10753" max="10753" width="12.25" style="328" customWidth="1"/>
    <col min="10754" max="11002" width="9" style="328"/>
    <col min="11003" max="11003" width="4.875" style="328" customWidth="1"/>
    <col min="11004" max="11004" width="30.625" style="328" customWidth="1"/>
    <col min="11005" max="11005" width="17" style="328" customWidth="1"/>
    <col min="11006" max="11006" width="13.5" style="328" customWidth="1"/>
    <col min="11007" max="11007" width="32.125" style="328" customWidth="1"/>
    <col min="11008" max="11008" width="15.5" style="328" customWidth="1"/>
    <col min="11009" max="11009" width="12.25" style="328" customWidth="1"/>
    <col min="11010" max="11258" width="9" style="328"/>
    <col min="11259" max="11259" width="4.875" style="328" customWidth="1"/>
    <col min="11260" max="11260" width="30.625" style="328" customWidth="1"/>
    <col min="11261" max="11261" width="17" style="328" customWidth="1"/>
    <col min="11262" max="11262" width="13.5" style="328" customWidth="1"/>
    <col min="11263" max="11263" width="32.125" style="328" customWidth="1"/>
    <col min="11264" max="11264" width="15.5" style="328" customWidth="1"/>
    <col min="11265" max="11265" width="12.25" style="328" customWidth="1"/>
    <col min="11266" max="11514" width="9" style="328"/>
    <col min="11515" max="11515" width="4.875" style="328" customWidth="1"/>
    <col min="11516" max="11516" width="30.625" style="328" customWidth="1"/>
    <col min="11517" max="11517" width="17" style="328" customWidth="1"/>
    <col min="11518" max="11518" width="13.5" style="328" customWidth="1"/>
    <col min="11519" max="11519" width="32.125" style="328" customWidth="1"/>
    <col min="11520" max="11520" width="15.5" style="328" customWidth="1"/>
    <col min="11521" max="11521" width="12.25" style="328" customWidth="1"/>
    <col min="11522" max="11770" width="9" style="328"/>
    <col min="11771" max="11771" width="4.875" style="328" customWidth="1"/>
    <col min="11772" max="11772" width="30.625" style="328" customWidth="1"/>
    <col min="11773" max="11773" width="17" style="328" customWidth="1"/>
    <col min="11774" max="11774" width="13.5" style="328" customWidth="1"/>
    <col min="11775" max="11775" width="32.125" style="328" customWidth="1"/>
    <col min="11776" max="11776" width="15.5" style="328" customWidth="1"/>
    <col min="11777" max="11777" width="12.25" style="328" customWidth="1"/>
    <col min="11778" max="12026" width="9" style="328"/>
    <col min="12027" max="12027" width="4.875" style="328" customWidth="1"/>
    <col min="12028" max="12028" width="30.625" style="328" customWidth="1"/>
    <col min="12029" max="12029" width="17" style="328" customWidth="1"/>
    <col min="12030" max="12030" width="13.5" style="328" customWidth="1"/>
    <col min="12031" max="12031" width="32.125" style="328" customWidth="1"/>
    <col min="12032" max="12032" width="15.5" style="328" customWidth="1"/>
    <col min="12033" max="12033" width="12.25" style="328" customWidth="1"/>
    <col min="12034" max="12282" width="9" style="328"/>
    <col min="12283" max="12283" width="4.875" style="328" customWidth="1"/>
    <col min="12284" max="12284" width="30.625" style="328" customWidth="1"/>
    <col min="12285" max="12285" width="17" style="328" customWidth="1"/>
    <col min="12286" max="12286" width="13.5" style="328" customWidth="1"/>
    <col min="12287" max="12287" width="32.125" style="328" customWidth="1"/>
    <col min="12288" max="12288" width="15.5" style="328" customWidth="1"/>
    <col min="12289" max="12289" width="12.25" style="328" customWidth="1"/>
    <col min="12290" max="12538" width="9" style="328"/>
    <col min="12539" max="12539" width="4.875" style="328" customWidth="1"/>
    <col min="12540" max="12540" width="30.625" style="328" customWidth="1"/>
    <col min="12541" max="12541" width="17" style="328" customWidth="1"/>
    <col min="12542" max="12542" width="13.5" style="328" customWidth="1"/>
    <col min="12543" max="12543" width="32.125" style="328" customWidth="1"/>
    <col min="12544" max="12544" width="15.5" style="328" customWidth="1"/>
    <col min="12545" max="12545" width="12.25" style="328" customWidth="1"/>
    <col min="12546" max="12794" width="9" style="328"/>
    <col min="12795" max="12795" width="4.875" style="328" customWidth="1"/>
    <col min="12796" max="12796" width="30.625" style="328" customWidth="1"/>
    <col min="12797" max="12797" width="17" style="328" customWidth="1"/>
    <col min="12798" max="12798" width="13.5" style="328" customWidth="1"/>
    <col min="12799" max="12799" width="32.125" style="328" customWidth="1"/>
    <col min="12800" max="12800" width="15.5" style="328" customWidth="1"/>
    <col min="12801" max="12801" width="12.25" style="328" customWidth="1"/>
    <col min="12802" max="13050" width="9" style="328"/>
    <col min="13051" max="13051" width="4.875" style="328" customWidth="1"/>
    <col min="13052" max="13052" width="30.625" style="328" customWidth="1"/>
    <col min="13053" max="13053" width="17" style="328" customWidth="1"/>
    <col min="13054" max="13054" width="13.5" style="328" customWidth="1"/>
    <col min="13055" max="13055" width="32.125" style="328" customWidth="1"/>
    <col min="13056" max="13056" width="15.5" style="328" customWidth="1"/>
    <col min="13057" max="13057" width="12.25" style="328" customWidth="1"/>
    <col min="13058" max="13306" width="9" style="328"/>
    <col min="13307" max="13307" width="4.875" style="328" customWidth="1"/>
    <col min="13308" max="13308" width="30.625" style="328" customWidth="1"/>
    <col min="13309" max="13309" width="17" style="328" customWidth="1"/>
    <col min="13310" max="13310" width="13.5" style="328" customWidth="1"/>
    <col min="13311" max="13311" width="32.125" style="328" customWidth="1"/>
    <col min="13312" max="13312" width="15.5" style="328" customWidth="1"/>
    <col min="13313" max="13313" width="12.25" style="328" customWidth="1"/>
    <col min="13314" max="13562" width="9" style="328"/>
    <col min="13563" max="13563" width="4.875" style="328" customWidth="1"/>
    <col min="13564" max="13564" width="30.625" style="328" customWidth="1"/>
    <col min="13565" max="13565" width="17" style="328" customWidth="1"/>
    <col min="13566" max="13566" width="13.5" style="328" customWidth="1"/>
    <col min="13567" max="13567" width="32.125" style="328" customWidth="1"/>
    <col min="13568" max="13568" width="15.5" style="328" customWidth="1"/>
    <col min="13569" max="13569" width="12.25" style="328" customWidth="1"/>
    <col min="13570" max="13818" width="9" style="328"/>
    <col min="13819" max="13819" width="4.875" style="328" customWidth="1"/>
    <col min="13820" max="13820" width="30.625" style="328" customWidth="1"/>
    <col min="13821" max="13821" width="17" style="328" customWidth="1"/>
    <col min="13822" max="13822" width="13.5" style="328" customWidth="1"/>
    <col min="13823" max="13823" width="32.125" style="328" customWidth="1"/>
    <col min="13824" max="13824" width="15.5" style="328" customWidth="1"/>
    <col min="13825" max="13825" width="12.25" style="328" customWidth="1"/>
    <col min="13826" max="14074" width="9" style="328"/>
    <col min="14075" max="14075" width="4.875" style="328" customWidth="1"/>
    <col min="14076" max="14076" width="30.625" style="328" customWidth="1"/>
    <col min="14077" max="14077" width="17" style="328" customWidth="1"/>
    <col min="14078" max="14078" width="13.5" style="328" customWidth="1"/>
    <col min="14079" max="14079" width="32.125" style="328" customWidth="1"/>
    <col min="14080" max="14080" width="15.5" style="328" customWidth="1"/>
    <col min="14081" max="14081" width="12.25" style="328" customWidth="1"/>
    <col min="14082" max="14330" width="9" style="328"/>
    <col min="14331" max="14331" width="4.875" style="328" customWidth="1"/>
    <col min="14332" max="14332" width="30.625" style="328" customWidth="1"/>
    <col min="14333" max="14333" width="17" style="328" customWidth="1"/>
    <col min="14334" max="14334" width="13.5" style="328" customWidth="1"/>
    <col min="14335" max="14335" width="32.125" style="328" customWidth="1"/>
    <col min="14336" max="14336" width="15.5" style="328" customWidth="1"/>
    <col min="14337" max="14337" width="12.25" style="328" customWidth="1"/>
    <col min="14338" max="14586" width="9" style="328"/>
    <col min="14587" max="14587" width="4.875" style="328" customWidth="1"/>
    <col min="14588" max="14588" width="30.625" style="328" customWidth="1"/>
    <col min="14589" max="14589" width="17" style="328" customWidth="1"/>
    <col min="14590" max="14590" width="13.5" style="328" customWidth="1"/>
    <col min="14591" max="14591" width="32.125" style="328" customWidth="1"/>
    <col min="14592" max="14592" width="15.5" style="328" customWidth="1"/>
    <col min="14593" max="14593" width="12.25" style="328" customWidth="1"/>
    <col min="14594" max="14842" width="9" style="328"/>
    <col min="14843" max="14843" width="4.875" style="328" customWidth="1"/>
    <col min="14844" max="14844" width="30.625" style="328" customWidth="1"/>
    <col min="14845" max="14845" width="17" style="328" customWidth="1"/>
    <col min="14846" max="14846" width="13.5" style="328" customWidth="1"/>
    <col min="14847" max="14847" width="32.125" style="328" customWidth="1"/>
    <col min="14848" max="14848" width="15.5" style="328" customWidth="1"/>
    <col min="14849" max="14849" width="12.25" style="328" customWidth="1"/>
    <col min="14850" max="15098" width="9" style="328"/>
    <col min="15099" max="15099" width="4.875" style="328" customWidth="1"/>
    <col min="15100" max="15100" width="30.625" style="328" customWidth="1"/>
    <col min="15101" max="15101" width="17" style="328" customWidth="1"/>
    <col min="15102" max="15102" width="13.5" style="328" customWidth="1"/>
    <col min="15103" max="15103" width="32.125" style="328" customWidth="1"/>
    <col min="15104" max="15104" width="15.5" style="328" customWidth="1"/>
    <col min="15105" max="15105" width="12.25" style="328" customWidth="1"/>
    <col min="15106" max="15354" width="9" style="328"/>
    <col min="15355" max="15355" width="4.875" style="328" customWidth="1"/>
    <col min="15356" max="15356" width="30.625" style="328" customWidth="1"/>
    <col min="15357" max="15357" width="17" style="328" customWidth="1"/>
    <col min="15358" max="15358" width="13.5" style="328" customWidth="1"/>
    <col min="15359" max="15359" width="32.125" style="328" customWidth="1"/>
    <col min="15360" max="15360" width="15.5" style="328" customWidth="1"/>
    <col min="15361" max="15361" width="12.25" style="328" customWidth="1"/>
    <col min="15362" max="15610" width="9" style="328"/>
    <col min="15611" max="15611" width="4.875" style="328" customWidth="1"/>
    <col min="15612" max="15612" width="30.625" style="328" customWidth="1"/>
    <col min="15613" max="15613" width="17" style="328" customWidth="1"/>
    <col min="15614" max="15614" width="13.5" style="328" customWidth="1"/>
    <col min="15615" max="15615" width="32.125" style="328" customWidth="1"/>
    <col min="15616" max="15616" width="15.5" style="328" customWidth="1"/>
    <col min="15617" max="15617" width="12.25" style="328" customWidth="1"/>
    <col min="15618" max="15866" width="9" style="328"/>
    <col min="15867" max="15867" width="4.875" style="328" customWidth="1"/>
    <col min="15868" max="15868" width="30.625" style="328" customWidth="1"/>
    <col min="15869" max="15869" width="17" style="328" customWidth="1"/>
    <col min="15870" max="15870" width="13.5" style="328" customWidth="1"/>
    <col min="15871" max="15871" width="32.125" style="328" customWidth="1"/>
    <col min="15872" max="15872" width="15.5" style="328" customWidth="1"/>
    <col min="15873" max="15873" width="12.25" style="328" customWidth="1"/>
    <col min="15874" max="16122" width="9" style="328"/>
    <col min="16123" max="16123" width="4.875" style="328" customWidth="1"/>
    <col min="16124" max="16124" width="30.625" style="328" customWidth="1"/>
    <col min="16125" max="16125" width="17" style="328" customWidth="1"/>
    <col min="16126" max="16126" width="13.5" style="328" customWidth="1"/>
    <col min="16127" max="16127" width="32.125" style="328" customWidth="1"/>
    <col min="16128" max="16128" width="15.5" style="328" customWidth="1"/>
    <col min="16129" max="16129" width="12.25" style="328" customWidth="1"/>
    <col min="16130" max="16384" width="9" style="328"/>
  </cols>
  <sheetData>
    <row r="1" ht="21" customHeight="1" spans="1:12">
      <c r="A1" s="126" t="s">
        <v>40</v>
      </c>
      <c r="B1" s="126"/>
      <c r="C1" s="126"/>
      <c r="D1" s="126"/>
      <c r="E1" s="126"/>
      <c r="F1" s="126"/>
      <c r="G1" s="126"/>
      <c r="H1" s="126"/>
      <c r="I1" s="126"/>
      <c r="J1" s="126"/>
      <c r="K1" s="126"/>
      <c r="L1" s="126"/>
    </row>
    <row r="2" customHeight="1" spans="1:12">
      <c r="A2" s="329" t="s">
        <v>41</v>
      </c>
      <c r="B2" s="329"/>
      <c r="C2" s="329"/>
      <c r="D2" s="329"/>
      <c r="E2" s="329"/>
      <c r="F2" s="329"/>
      <c r="G2" s="329"/>
      <c r="H2" s="329"/>
      <c r="I2" s="329"/>
      <c r="J2" s="329"/>
      <c r="K2" s="329"/>
      <c r="L2" s="329"/>
    </row>
    <row r="3" ht="18" customHeight="1" spans="1:12">
      <c r="A3" s="330"/>
      <c r="B3" s="330"/>
      <c r="C3" s="330"/>
      <c r="D3" s="330"/>
      <c r="E3" s="330"/>
      <c r="F3" s="330"/>
      <c r="G3" s="330"/>
      <c r="H3" s="330"/>
      <c r="I3" s="330"/>
      <c r="J3" s="330"/>
      <c r="K3" s="330"/>
      <c r="L3" s="340" t="s">
        <v>42</v>
      </c>
    </row>
    <row r="4" ht="75" customHeight="1" spans="1:12">
      <c r="A4" s="72" t="s">
        <v>43</v>
      </c>
      <c r="B4" s="73" t="s">
        <v>44</v>
      </c>
      <c r="C4" s="73" t="s">
        <v>45</v>
      </c>
      <c r="D4" s="73" t="s">
        <v>46</v>
      </c>
      <c r="E4" s="73" t="s">
        <v>47</v>
      </c>
      <c r="F4" s="254" t="s">
        <v>48</v>
      </c>
      <c r="G4" s="72" t="s">
        <v>49</v>
      </c>
      <c r="H4" s="73" t="s">
        <v>44</v>
      </c>
      <c r="I4" s="73" t="s">
        <v>45</v>
      </c>
      <c r="J4" s="73" t="s">
        <v>46</v>
      </c>
      <c r="K4" s="73" t="s">
        <v>47</v>
      </c>
      <c r="L4" s="254" t="s">
        <v>48</v>
      </c>
    </row>
    <row r="5" ht="20.1" customHeight="1" spans="1:12">
      <c r="A5" s="72" t="s">
        <v>50</v>
      </c>
      <c r="B5" s="331">
        <v>4346</v>
      </c>
      <c r="C5" s="331">
        <f>2124+2732</f>
        <v>4856</v>
      </c>
      <c r="D5" s="331">
        <v>4856</v>
      </c>
      <c r="E5" s="302">
        <v>1</v>
      </c>
      <c r="F5" s="302">
        <f>4856/4839</f>
        <v>1.00351312254598</v>
      </c>
      <c r="G5" s="72" t="s">
        <v>50</v>
      </c>
      <c r="H5" s="331">
        <v>4346</v>
      </c>
      <c r="I5" s="331">
        <v>4856</v>
      </c>
      <c r="J5" s="331">
        <v>4856</v>
      </c>
      <c r="K5" s="302">
        <f>4856/4691</f>
        <v>1.03517373694308</v>
      </c>
      <c r="L5" s="341">
        <f>4856/4563</f>
        <v>1.06421214113522</v>
      </c>
    </row>
    <row r="6" ht="20.1" customHeight="1" spans="1:12">
      <c r="A6" s="332" t="s">
        <v>51</v>
      </c>
      <c r="B6" s="331">
        <v>2270</v>
      </c>
      <c r="C6" s="331">
        <v>2124</v>
      </c>
      <c r="D6" s="331">
        <v>2124</v>
      </c>
      <c r="E6" s="302">
        <v>1</v>
      </c>
      <c r="F6" s="302">
        <f>2124/1568</f>
        <v>1.35459183673469</v>
      </c>
      <c r="G6" s="332" t="s">
        <v>52</v>
      </c>
      <c r="H6" s="331">
        <v>4283</v>
      </c>
      <c r="I6" s="331">
        <v>4691</v>
      </c>
      <c r="J6" s="331">
        <v>4691</v>
      </c>
      <c r="K6" s="302">
        <v>1</v>
      </c>
      <c r="L6" s="341">
        <f>4691/4563</f>
        <v>1.02805172035941</v>
      </c>
    </row>
    <row r="7" ht="20.1" customHeight="1" spans="1:12">
      <c r="A7" s="240" t="s">
        <v>53</v>
      </c>
      <c r="B7" s="333">
        <v>2270</v>
      </c>
      <c r="C7" s="333">
        <v>2123</v>
      </c>
      <c r="D7" s="333">
        <v>2123</v>
      </c>
      <c r="E7" s="308">
        <v>1</v>
      </c>
      <c r="F7" s="308">
        <v>1.354</v>
      </c>
      <c r="G7" s="240" t="s">
        <v>54</v>
      </c>
      <c r="H7" s="333">
        <v>1275</v>
      </c>
      <c r="I7" s="333">
        <v>1332</v>
      </c>
      <c r="J7" s="333">
        <v>1332</v>
      </c>
      <c r="K7" s="308">
        <v>1</v>
      </c>
      <c r="L7" s="336">
        <f>1332/1581</f>
        <v>0.842504743833017</v>
      </c>
    </row>
    <row r="8" ht="20.1" customHeight="1" spans="1:12">
      <c r="A8" s="240" t="s">
        <v>55</v>
      </c>
      <c r="B8" s="333">
        <v>1214</v>
      </c>
      <c r="C8" s="333">
        <v>1114</v>
      </c>
      <c r="D8" s="333">
        <v>1114</v>
      </c>
      <c r="E8" s="308">
        <v>1</v>
      </c>
      <c r="F8" s="308">
        <f>D8/654</f>
        <v>1.70336391437309</v>
      </c>
      <c r="G8" s="240" t="s">
        <v>56</v>
      </c>
      <c r="H8" s="333"/>
      <c r="I8" s="333"/>
      <c r="J8" s="333"/>
      <c r="K8" s="308"/>
      <c r="L8" s="308"/>
    </row>
    <row r="9" ht="20.1" customHeight="1" spans="1:12">
      <c r="A9" s="240" t="s">
        <v>57</v>
      </c>
      <c r="B9" s="333">
        <v>389</v>
      </c>
      <c r="C9" s="333">
        <v>391</v>
      </c>
      <c r="D9" s="333">
        <v>391</v>
      </c>
      <c r="E9" s="308">
        <v>1</v>
      </c>
      <c r="F9" s="308">
        <f>391/377</f>
        <v>1.03713527851459</v>
      </c>
      <c r="G9" s="240" t="s">
        <v>58</v>
      </c>
      <c r="H9" s="333"/>
      <c r="I9" s="333">
        <v>3</v>
      </c>
      <c r="J9" s="333">
        <v>3</v>
      </c>
      <c r="K9" s="308">
        <v>1</v>
      </c>
      <c r="L9" s="308"/>
    </row>
    <row r="10" ht="20.1" customHeight="1" spans="1:12">
      <c r="A10" s="240" t="s">
        <v>59</v>
      </c>
      <c r="B10" s="333">
        <v>139</v>
      </c>
      <c r="C10" s="333">
        <v>55</v>
      </c>
      <c r="D10" s="333">
        <v>55</v>
      </c>
      <c r="E10" s="308">
        <v>1</v>
      </c>
      <c r="F10" s="308">
        <f>55/119</f>
        <v>0.46218487394958</v>
      </c>
      <c r="G10" s="240" t="s">
        <v>60</v>
      </c>
      <c r="H10" s="333"/>
      <c r="I10" s="333"/>
      <c r="J10" s="333"/>
      <c r="K10" s="308"/>
      <c r="L10" s="308"/>
    </row>
    <row r="11" ht="20.1" customHeight="1" spans="1:12">
      <c r="A11" s="240" t="s">
        <v>61</v>
      </c>
      <c r="B11" s="333">
        <v>5</v>
      </c>
      <c r="C11" s="333">
        <v>6</v>
      </c>
      <c r="D11" s="333">
        <v>6</v>
      </c>
      <c r="E11" s="308">
        <v>1</v>
      </c>
      <c r="F11" s="308"/>
      <c r="G11" s="240" t="s">
        <v>62</v>
      </c>
      <c r="H11" s="333"/>
      <c r="I11" s="333"/>
      <c r="J11" s="333"/>
      <c r="K11" s="308"/>
      <c r="L11" s="308"/>
    </row>
    <row r="12" ht="20.1" customHeight="1" spans="1:12">
      <c r="A12" s="240" t="s">
        <v>63</v>
      </c>
      <c r="B12" s="333">
        <v>57</v>
      </c>
      <c r="C12" s="333">
        <v>184</v>
      </c>
      <c r="D12" s="333">
        <v>184</v>
      </c>
      <c r="E12" s="308">
        <v>1</v>
      </c>
      <c r="F12" s="308">
        <f>D12/101</f>
        <v>1.82178217821782</v>
      </c>
      <c r="G12" s="240" t="s">
        <v>64</v>
      </c>
      <c r="H12" s="333"/>
      <c r="I12" s="333"/>
      <c r="J12" s="333"/>
      <c r="K12" s="308"/>
      <c r="L12" s="308"/>
    </row>
    <row r="13" ht="20.1" customHeight="1" spans="1:12">
      <c r="A13" s="240" t="s">
        <v>65</v>
      </c>
      <c r="B13" s="333">
        <v>117</v>
      </c>
      <c r="C13" s="333">
        <v>141</v>
      </c>
      <c r="D13" s="333">
        <v>141</v>
      </c>
      <c r="E13" s="308">
        <v>1</v>
      </c>
      <c r="F13" s="308">
        <f>141/128</f>
        <v>1.1015625</v>
      </c>
      <c r="G13" s="240" t="s">
        <v>66</v>
      </c>
      <c r="H13" s="333">
        <v>125</v>
      </c>
      <c r="I13" s="333">
        <v>133</v>
      </c>
      <c r="J13" s="333">
        <v>133</v>
      </c>
      <c r="K13" s="308">
        <v>1</v>
      </c>
      <c r="L13" s="308">
        <f>133/126</f>
        <v>1.05555555555556</v>
      </c>
    </row>
    <row r="14" ht="20.1" customHeight="1" spans="1:12">
      <c r="A14" s="240" t="s">
        <v>67</v>
      </c>
      <c r="B14" s="333">
        <v>86</v>
      </c>
      <c r="C14" s="333">
        <v>117</v>
      </c>
      <c r="D14" s="333">
        <v>117</v>
      </c>
      <c r="E14" s="308">
        <v>1</v>
      </c>
      <c r="F14" s="308">
        <f>117/84</f>
        <v>1.39285714285714</v>
      </c>
      <c r="G14" s="240" t="s">
        <v>68</v>
      </c>
      <c r="H14" s="333">
        <v>912</v>
      </c>
      <c r="I14" s="333">
        <v>960</v>
      </c>
      <c r="J14" s="333">
        <v>960</v>
      </c>
      <c r="K14" s="308">
        <v>1</v>
      </c>
      <c r="L14" s="308">
        <f>960/847</f>
        <v>1.13341204250295</v>
      </c>
    </row>
    <row r="15" ht="20.1" customHeight="1" spans="1:12">
      <c r="A15" s="240" t="s">
        <v>69</v>
      </c>
      <c r="B15" s="333">
        <v>241</v>
      </c>
      <c r="C15" s="333">
        <v>102</v>
      </c>
      <c r="D15" s="333">
        <v>102</v>
      </c>
      <c r="E15" s="308">
        <v>1</v>
      </c>
      <c r="F15" s="308">
        <f>102/103</f>
        <v>0.990291262135922</v>
      </c>
      <c r="G15" s="240" t="s">
        <v>70</v>
      </c>
      <c r="H15" s="333">
        <v>166</v>
      </c>
      <c r="I15" s="333">
        <v>170</v>
      </c>
      <c r="J15" s="333">
        <v>170</v>
      </c>
      <c r="K15" s="308">
        <v>1</v>
      </c>
      <c r="L15" s="308">
        <f>170/162</f>
        <v>1.04938271604938</v>
      </c>
    </row>
    <row r="16" ht="20.1" customHeight="1" spans="1:12">
      <c r="A16" s="240" t="s">
        <v>71</v>
      </c>
      <c r="B16" s="333">
        <v>10</v>
      </c>
      <c r="C16" s="333"/>
      <c r="D16" s="333"/>
      <c r="E16" s="308"/>
      <c r="F16" s="308"/>
      <c r="G16" s="240" t="s">
        <v>72</v>
      </c>
      <c r="H16" s="333">
        <v>300</v>
      </c>
      <c r="I16" s="333">
        <v>317</v>
      </c>
      <c r="J16" s="333">
        <v>317</v>
      </c>
      <c r="K16" s="308">
        <v>1</v>
      </c>
      <c r="L16" s="308">
        <f>317/295</f>
        <v>1.07457627118644</v>
      </c>
    </row>
    <row r="17" ht="20.1" customHeight="1" spans="1:12">
      <c r="A17" s="240" t="s">
        <v>73</v>
      </c>
      <c r="B17" s="333"/>
      <c r="C17" s="333"/>
      <c r="D17" s="333"/>
      <c r="E17" s="308"/>
      <c r="F17" s="308"/>
      <c r="G17" s="240" t="s">
        <v>74</v>
      </c>
      <c r="H17" s="333">
        <v>389</v>
      </c>
      <c r="I17" s="333">
        <v>419</v>
      </c>
      <c r="J17" s="333">
        <v>419</v>
      </c>
      <c r="K17" s="308">
        <v>1</v>
      </c>
      <c r="L17" s="308">
        <f>419/420</f>
        <v>0.997619047619048</v>
      </c>
    </row>
    <row r="18" ht="20.1" customHeight="1" spans="1:12">
      <c r="A18" s="240" t="s">
        <v>75</v>
      </c>
      <c r="B18" s="333">
        <v>4</v>
      </c>
      <c r="C18" s="333">
        <v>4</v>
      </c>
      <c r="D18" s="333">
        <v>4</v>
      </c>
      <c r="E18" s="308">
        <v>1</v>
      </c>
      <c r="F18" s="308">
        <f>4/2</f>
        <v>2</v>
      </c>
      <c r="G18" s="240" t="s">
        <v>76</v>
      </c>
      <c r="H18" s="333">
        <v>871</v>
      </c>
      <c r="I18" s="333">
        <v>921</v>
      </c>
      <c r="J18" s="333">
        <v>921</v>
      </c>
      <c r="K18" s="308">
        <v>1</v>
      </c>
      <c r="L18" s="308">
        <f>921/911</f>
        <v>1.01097694840834</v>
      </c>
    </row>
    <row r="19" ht="20.1" customHeight="1" spans="1:12">
      <c r="A19" s="240" t="s">
        <v>77</v>
      </c>
      <c r="B19" s="333"/>
      <c r="C19" s="333"/>
      <c r="D19" s="333"/>
      <c r="E19" s="308"/>
      <c r="F19" s="308"/>
      <c r="G19" s="240" t="s">
        <v>78</v>
      </c>
      <c r="H19" s="333"/>
      <c r="I19" s="333"/>
      <c r="J19" s="333"/>
      <c r="K19" s="308"/>
      <c r="L19" s="308"/>
    </row>
    <row r="20" ht="20.1" customHeight="1" spans="1:12">
      <c r="A20" s="240" t="s">
        <v>79</v>
      </c>
      <c r="B20" s="333">
        <v>5</v>
      </c>
      <c r="C20" s="333">
        <v>9</v>
      </c>
      <c r="D20" s="333">
        <v>9</v>
      </c>
      <c r="E20" s="308">
        <v>1</v>
      </c>
      <c r="F20" s="308">
        <f>9/5</f>
        <v>1.8</v>
      </c>
      <c r="G20" s="240" t="s">
        <v>80</v>
      </c>
      <c r="H20" s="333"/>
      <c r="I20" s="333">
        <v>217</v>
      </c>
      <c r="J20" s="333">
        <v>217</v>
      </c>
      <c r="K20" s="308">
        <v>1</v>
      </c>
      <c r="L20" s="308"/>
    </row>
    <row r="21" ht="20.1" customHeight="1" spans="1:12">
      <c r="A21" s="240" t="s">
        <v>81</v>
      </c>
      <c r="B21" s="334"/>
      <c r="C21" s="304"/>
      <c r="D21" s="305"/>
      <c r="E21" s="308"/>
      <c r="F21" s="308"/>
      <c r="G21" s="240" t="s">
        <v>82</v>
      </c>
      <c r="H21" s="333"/>
      <c r="I21" s="333"/>
      <c r="J21" s="333"/>
      <c r="K21" s="308"/>
      <c r="L21" s="308"/>
    </row>
    <row r="22" ht="20.1" customHeight="1" spans="1:12">
      <c r="A22" s="240" t="s">
        <v>83</v>
      </c>
      <c r="B22" s="334"/>
      <c r="C22" s="304"/>
      <c r="D22" s="305"/>
      <c r="E22" s="308"/>
      <c r="F22" s="308"/>
      <c r="G22" s="240" t="s">
        <v>84</v>
      </c>
      <c r="H22" s="333"/>
      <c r="I22" s="333"/>
      <c r="J22" s="333"/>
      <c r="K22" s="308"/>
      <c r="L22" s="308"/>
    </row>
    <row r="23" ht="20.1" customHeight="1" spans="1:12">
      <c r="A23" s="240" t="s">
        <v>85</v>
      </c>
      <c r="B23" s="333">
        <v>3</v>
      </c>
      <c r="C23" s="333">
        <v>1</v>
      </c>
      <c r="D23" s="333">
        <v>1</v>
      </c>
      <c r="E23" s="308">
        <v>1</v>
      </c>
      <c r="F23" s="335"/>
      <c r="G23" s="240" t="s">
        <v>86</v>
      </c>
      <c r="H23" s="333"/>
      <c r="I23" s="333"/>
      <c r="J23" s="333"/>
      <c r="K23" s="308"/>
      <c r="L23" s="308"/>
    </row>
    <row r="24" ht="20.1" customHeight="1" spans="1:12">
      <c r="A24" s="240" t="s">
        <v>87</v>
      </c>
      <c r="B24" s="333"/>
      <c r="C24" s="333"/>
      <c r="D24" s="333"/>
      <c r="E24" s="308"/>
      <c r="F24" s="308"/>
      <c r="G24" s="240" t="s">
        <v>88</v>
      </c>
      <c r="H24" s="333"/>
      <c r="I24" s="333"/>
      <c r="J24" s="333"/>
      <c r="K24" s="308"/>
      <c r="L24" s="308"/>
    </row>
    <row r="25" ht="20.1" customHeight="1" spans="1:12">
      <c r="A25" s="240" t="s">
        <v>89</v>
      </c>
      <c r="B25" s="333"/>
      <c r="C25" s="333"/>
      <c r="D25" s="333"/>
      <c r="E25" s="308"/>
      <c r="F25" s="308"/>
      <c r="G25" s="240" t="s">
        <v>90</v>
      </c>
      <c r="H25" s="333">
        <v>202</v>
      </c>
      <c r="I25" s="333">
        <v>219</v>
      </c>
      <c r="J25" s="333">
        <v>219</v>
      </c>
      <c r="K25" s="308">
        <v>1</v>
      </c>
      <c r="L25" s="308">
        <f>219/163</f>
        <v>1.34355828220859</v>
      </c>
    </row>
    <row r="26" ht="20.1" customHeight="1" spans="1:12">
      <c r="A26" s="240" t="s">
        <v>91</v>
      </c>
      <c r="B26" s="333"/>
      <c r="C26" s="333"/>
      <c r="D26" s="333">
        <v>1</v>
      </c>
      <c r="E26" s="308"/>
      <c r="F26" s="308"/>
      <c r="G26" s="240" t="s">
        <v>92</v>
      </c>
      <c r="H26" s="333"/>
      <c r="I26" s="333"/>
      <c r="J26" s="333"/>
      <c r="K26" s="308"/>
      <c r="L26" s="308"/>
    </row>
    <row r="27" ht="20.1" customHeight="1" spans="1:12">
      <c r="A27" s="240" t="s">
        <v>93</v>
      </c>
      <c r="B27" s="333"/>
      <c r="C27" s="333"/>
      <c r="D27" s="333"/>
      <c r="E27" s="308"/>
      <c r="F27" s="336"/>
      <c r="G27" s="240" t="s">
        <v>94</v>
      </c>
      <c r="H27" s="333"/>
      <c r="I27" s="333"/>
      <c r="J27" s="333"/>
      <c r="K27" s="308"/>
      <c r="L27" s="308"/>
    </row>
    <row r="28" ht="20.1" customHeight="1" spans="1:12">
      <c r="A28" s="240" t="s">
        <v>95</v>
      </c>
      <c r="B28" s="333"/>
      <c r="C28" s="333"/>
      <c r="D28" s="333"/>
      <c r="E28" s="308"/>
      <c r="F28" s="336"/>
      <c r="G28" s="240" t="s">
        <v>96</v>
      </c>
      <c r="H28" s="333">
        <v>43</v>
      </c>
      <c r="I28" s="333"/>
      <c r="J28" s="333"/>
      <c r="K28" s="308"/>
      <c r="L28" s="336"/>
    </row>
    <row r="29" ht="20.1" customHeight="1" spans="1:12">
      <c r="A29" s="240" t="s">
        <v>97</v>
      </c>
      <c r="B29" s="333"/>
      <c r="C29" s="333"/>
      <c r="D29" s="333"/>
      <c r="E29" s="308"/>
      <c r="F29" s="336"/>
      <c r="G29" s="240" t="s">
        <v>98</v>
      </c>
      <c r="H29" s="333"/>
      <c r="I29" s="333"/>
      <c r="J29" s="333"/>
      <c r="K29" s="308"/>
      <c r="L29" s="336"/>
    </row>
    <row r="30" ht="20.1" customHeight="1" spans="1:12">
      <c r="A30" s="240" t="s">
        <v>99</v>
      </c>
      <c r="B30" s="333"/>
      <c r="C30" s="333"/>
      <c r="D30" s="333"/>
      <c r="E30" s="308"/>
      <c r="F30" s="336"/>
      <c r="G30" s="240" t="s">
        <v>100</v>
      </c>
      <c r="H30" s="333"/>
      <c r="I30" s="333"/>
      <c r="J30" s="333"/>
      <c r="K30" s="308"/>
      <c r="L30" s="336"/>
    </row>
    <row r="31" ht="20.1" customHeight="1" spans="1:12">
      <c r="A31" s="307"/>
      <c r="B31" s="337"/>
      <c r="C31" s="307"/>
      <c r="D31" s="307"/>
      <c r="E31" s="307"/>
      <c r="F31" s="307"/>
      <c r="G31" s="240" t="s">
        <v>101</v>
      </c>
      <c r="H31" s="333"/>
      <c r="I31" s="333"/>
      <c r="J31" s="333"/>
      <c r="K31" s="308"/>
      <c r="L31" s="336"/>
    </row>
    <row r="32" ht="20.1" customHeight="1" spans="1:12">
      <c r="A32" s="332" t="s">
        <v>102</v>
      </c>
      <c r="B32" s="331">
        <v>2076</v>
      </c>
      <c r="C32" s="331">
        <v>2732</v>
      </c>
      <c r="D32" s="331">
        <v>2732</v>
      </c>
      <c r="E32" s="308">
        <v>1</v>
      </c>
      <c r="F32" s="308">
        <v>0.65</v>
      </c>
      <c r="G32" s="332" t="s">
        <v>103</v>
      </c>
      <c r="H32" s="338">
        <v>63</v>
      </c>
      <c r="I32" s="338">
        <v>165</v>
      </c>
      <c r="J32" s="338">
        <v>165</v>
      </c>
      <c r="K32" s="308"/>
      <c r="L32" s="308"/>
    </row>
    <row r="33" ht="20.1" customHeight="1" spans="1:12">
      <c r="A33" s="240" t="s">
        <v>104</v>
      </c>
      <c r="B33" s="333">
        <v>2076</v>
      </c>
      <c r="C33" s="333">
        <v>2732</v>
      </c>
      <c r="D33" s="333">
        <v>2732</v>
      </c>
      <c r="E33" s="308">
        <v>1</v>
      </c>
      <c r="F33" s="308">
        <v>0.65</v>
      </c>
      <c r="G33" s="240" t="s">
        <v>105</v>
      </c>
      <c r="H33" s="333">
        <v>63</v>
      </c>
      <c r="I33" s="333">
        <v>165</v>
      </c>
      <c r="J33" s="333">
        <v>165</v>
      </c>
      <c r="K33" s="308"/>
      <c r="L33" s="308"/>
    </row>
    <row r="34" ht="20.1" customHeight="1" spans="1:12">
      <c r="A34" s="240" t="s">
        <v>106</v>
      </c>
      <c r="B34" s="333"/>
      <c r="C34" s="333"/>
      <c r="D34" s="333"/>
      <c r="E34" s="305"/>
      <c r="F34" s="307"/>
      <c r="G34" s="240" t="s">
        <v>107</v>
      </c>
      <c r="H34" s="333"/>
      <c r="I34" s="333"/>
      <c r="J34" s="333"/>
      <c r="K34" s="305"/>
      <c r="L34" s="307"/>
    </row>
    <row r="35" ht="20.1" customHeight="1" spans="1:12">
      <c r="A35" s="240" t="s">
        <v>108</v>
      </c>
      <c r="B35" s="333"/>
      <c r="C35" s="333"/>
      <c r="D35" s="333"/>
      <c r="E35" s="305"/>
      <c r="F35" s="307"/>
      <c r="G35" s="240" t="s">
        <v>109</v>
      </c>
      <c r="H35" s="333"/>
      <c r="I35" s="333"/>
      <c r="J35" s="333"/>
      <c r="K35" s="305"/>
      <c r="L35" s="307"/>
    </row>
    <row r="36" ht="20.1" customHeight="1" spans="1:12">
      <c r="A36" s="240" t="s">
        <v>110</v>
      </c>
      <c r="B36" s="333"/>
      <c r="C36" s="333"/>
      <c r="D36" s="333"/>
      <c r="E36" s="305"/>
      <c r="F36" s="307"/>
      <c r="G36" s="240" t="s">
        <v>111</v>
      </c>
      <c r="H36" s="333"/>
      <c r="I36" s="333"/>
      <c r="J36" s="333"/>
      <c r="K36" s="305"/>
      <c r="L36" s="307"/>
    </row>
    <row r="37" ht="20.1" customHeight="1" spans="1:12">
      <c r="A37" s="240" t="s">
        <v>112</v>
      </c>
      <c r="B37" s="333"/>
      <c r="C37" s="333"/>
      <c r="D37" s="333"/>
      <c r="E37" s="305"/>
      <c r="F37" s="307"/>
      <c r="G37" s="240" t="s">
        <v>113</v>
      </c>
      <c r="H37" s="333"/>
      <c r="I37" s="333"/>
      <c r="J37" s="333"/>
      <c r="K37" s="305"/>
      <c r="L37" s="307"/>
    </row>
    <row r="38" ht="20.1" customHeight="1" spans="1:12">
      <c r="A38" s="240" t="s">
        <v>114</v>
      </c>
      <c r="B38" s="333"/>
      <c r="C38" s="333"/>
      <c r="D38" s="333"/>
      <c r="E38" s="305"/>
      <c r="F38" s="307"/>
      <c r="G38" s="240" t="s">
        <v>115</v>
      </c>
      <c r="H38" s="333"/>
      <c r="I38" s="333"/>
      <c r="J38" s="333"/>
      <c r="K38" s="305"/>
      <c r="L38" s="307"/>
    </row>
    <row r="39" ht="20.1" customHeight="1" spans="1:12">
      <c r="A39" s="240" t="s">
        <v>116</v>
      </c>
      <c r="B39" s="333"/>
      <c r="C39" s="333"/>
      <c r="D39" s="333"/>
      <c r="E39" s="305"/>
      <c r="F39" s="307"/>
      <c r="G39" s="240" t="s">
        <v>117</v>
      </c>
      <c r="H39" s="333"/>
      <c r="I39" s="333"/>
      <c r="J39" s="333"/>
      <c r="K39" s="305"/>
      <c r="L39" s="307"/>
    </row>
    <row r="40" ht="20.1" customHeight="1" spans="1:12">
      <c r="A40" s="240" t="s">
        <v>118</v>
      </c>
      <c r="B40" s="333"/>
      <c r="C40" s="333"/>
      <c r="D40" s="333"/>
      <c r="E40" s="305"/>
      <c r="F40" s="307"/>
      <c r="G40" s="240" t="s">
        <v>119</v>
      </c>
      <c r="H40" s="333"/>
      <c r="I40" s="333"/>
      <c r="J40" s="333"/>
      <c r="K40" s="305"/>
      <c r="L40" s="307"/>
    </row>
    <row r="41" ht="20.1" customHeight="1" spans="1:12">
      <c r="A41" s="240" t="s">
        <v>120</v>
      </c>
      <c r="B41" s="333"/>
      <c r="C41" s="333"/>
      <c r="D41" s="333"/>
      <c r="E41" s="305"/>
      <c r="F41" s="307"/>
      <c r="G41" s="240" t="s">
        <v>121</v>
      </c>
      <c r="H41" s="333"/>
      <c r="I41" s="333"/>
      <c r="J41" s="333"/>
      <c r="K41" s="305"/>
      <c r="L41" s="307"/>
    </row>
    <row r="42" ht="20.1" customHeight="1" spans="1:12">
      <c r="A42" s="240" t="s">
        <v>122</v>
      </c>
      <c r="B42" s="333"/>
      <c r="C42" s="333"/>
      <c r="D42" s="333"/>
      <c r="E42" s="307"/>
      <c r="F42" s="307"/>
      <c r="G42" s="240" t="s">
        <v>123</v>
      </c>
      <c r="H42" s="333"/>
      <c r="I42" s="333"/>
      <c r="J42" s="333"/>
      <c r="K42" s="307"/>
      <c r="L42" s="307"/>
    </row>
    <row r="43" ht="20.1" customHeight="1" spans="1:12">
      <c r="A43" s="307"/>
      <c r="B43" s="307"/>
      <c r="C43" s="307"/>
      <c r="D43" s="307"/>
      <c r="E43" s="307"/>
      <c r="F43" s="307"/>
      <c r="G43" s="240" t="s">
        <v>124</v>
      </c>
      <c r="H43" s="333"/>
      <c r="I43" s="333"/>
      <c r="J43" s="333"/>
      <c r="K43" s="307"/>
      <c r="L43" s="307"/>
    </row>
    <row r="44" s="327" customFormat="1" ht="44.1" customHeight="1" spans="1:12">
      <c r="A44" s="339" t="s">
        <v>125</v>
      </c>
      <c r="B44" s="339"/>
      <c r="C44" s="339"/>
      <c r="D44" s="339"/>
      <c r="E44" s="339"/>
      <c r="F44" s="339"/>
      <c r="G44" s="339"/>
      <c r="H44" s="339"/>
      <c r="I44" s="339"/>
      <c r="J44" s="339"/>
      <c r="K44" s="339"/>
      <c r="L44" s="339"/>
    </row>
  </sheetData>
  <mergeCells count="3">
    <mergeCell ref="A1:L1"/>
    <mergeCell ref="A2:L2"/>
    <mergeCell ref="A44:L44"/>
  </mergeCells>
  <printOptions horizontalCentered="1"/>
  <pageMargins left="0.118055555555556" right="0.118055555555556" top="0.511805555555556" bottom="0.432638888888889" header="0.314583333333333" footer="0.156944444444444"/>
  <pageSetup paperSize="9" scale="64" orientation="portrait" blackAndWhite="1" errors="blank"/>
  <headerFooter alignWithMargins="0">
    <oddFooter>&amp;C第 &amp;P 页，共 &amp;N 页</oddFooter>
  </headerFooter>
  <rowBreaks count="1" manualBreakCount="1">
    <brk id="44" max="16383" man="1"/>
  </rowBreaks>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46"/>
  <sheetViews>
    <sheetView view="pageBreakPreview" zoomScaleNormal="100" workbookViewId="0">
      <selection activeCell="F12" sqref="F12"/>
    </sheetView>
  </sheetViews>
  <sheetFormatPr defaultColWidth="9" defaultRowHeight="42.95" customHeight="1"/>
  <cols>
    <col min="1" max="1" width="7.125" style="14" customWidth="1"/>
    <col min="2" max="2" width="38.375" style="14" customWidth="1"/>
    <col min="3" max="3" width="16.625" style="14" customWidth="1"/>
    <col min="4" max="4" width="13.375" style="14" customWidth="1"/>
    <col min="5" max="5" width="10.125" style="14" customWidth="1"/>
    <col min="6" max="6" width="8.75" style="14" customWidth="1"/>
    <col min="7" max="7" width="12.125" style="14" customWidth="1"/>
    <col min="8" max="8" width="8.375" style="14" customWidth="1"/>
    <col min="9" max="9" width="5.625" style="14" customWidth="1"/>
    <col min="10" max="16384" width="9" style="14"/>
  </cols>
  <sheetData>
    <row r="1" ht="24" customHeight="1" spans="1:1">
      <c r="A1" s="14" t="s">
        <v>939</v>
      </c>
    </row>
    <row r="2" ht="29.1" customHeight="1" spans="1:9">
      <c r="A2" s="15" t="s">
        <v>940</v>
      </c>
      <c r="B2" s="15"/>
      <c r="C2" s="15"/>
      <c r="D2" s="15"/>
      <c r="E2" s="15"/>
      <c r="F2" s="15"/>
      <c r="G2" s="15"/>
      <c r="H2" s="15"/>
      <c r="I2" s="15"/>
    </row>
    <row r="3" ht="20.1" customHeight="1" spans="1:7">
      <c r="A3" s="16"/>
      <c r="B3" s="16"/>
      <c r="C3" s="16"/>
      <c r="D3" s="16"/>
      <c r="E3" s="16"/>
      <c r="F3" s="16"/>
      <c r="G3" s="17" t="s">
        <v>42</v>
      </c>
    </row>
    <row r="4" customHeight="1" spans="1:9">
      <c r="A4" s="18" t="s">
        <v>941</v>
      </c>
      <c r="B4" s="18" t="s">
        <v>942</v>
      </c>
      <c r="C4" s="18" t="s">
        <v>943</v>
      </c>
      <c r="D4" s="18" t="s">
        <v>944</v>
      </c>
      <c r="E4" s="18" t="s">
        <v>945</v>
      </c>
      <c r="F4" s="18" t="s">
        <v>946</v>
      </c>
      <c r="G4" s="18" t="s">
        <v>947</v>
      </c>
      <c r="H4" s="18" t="s">
        <v>948</v>
      </c>
      <c r="I4" s="18" t="s">
        <v>949</v>
      </c>
    </row>
    <row r="5" ht="30" customHeight="1" spans="1:9">
      <c r="A5" s="19"/>
      <c r="B5" s="19" t="s">
        <v>950</v>
      </c>
      <c r="C5" s="19"/>
      <c r="D5" s="19"/>
      <c r="E5" s="19"/>
      <c r="F5" s="20"/>
      <c r="G5" s="19"/>
      <c r="H5" s="20"/>
      <c r="I5" s="28"/>
    </row>
    <row r="6" ht="35.1" customHeight="1" spans="1:9">
      <c r="A6" s="21"/>
      <c r="B6" s="22"/>
      <c r="C6" s="23"/>
      <c r="D6" s="24"/>
      <c r="E6" s="21"/>
      <c r="F6" s="25"/>
      <c r="G6" s="26"/>
      <c r="H6" s="27"/>
      <c r="I6" s="29"/>
    </row>
    <row r="7" ht="35.1" customHeight="1" spans="1:9">
      <c r="A7" s="21"/>
      <c r="B7" s="22"/>
      <c r="C7" s="23"/>
      <c r="D7" s="24"/>
      <c r="E7" s="21"/>
      <c r="F7" s="25"/>
      <c r="G7" s="26"/>
      <c r="H7" s="27"/>
      <c r="I7" s="29"/>
    </row>
    <row r="8" ht="35.1" customHeight="1" spans="1:9">
      <c r="A8" s="21"/>
      <c r="B8" s="22"/>
      <c r="C8" s="23"/>
      <c r="D8" s="24"/>
      <c r="E8" s="21"/>
      <c r="F8" s="25"/>
      <c r="G8" s="26"/>
      <c r="H8" s="27"/>
      <c r="I8" s="29"/>
    </row>
    <row r="9" ht="35.1" customHeight="1" spans="1:9">
      <c r="A9" s="21"/>
      <c r="B9" s="22"/>
      <c r="C9" s="23"/>
      <c r="D9" s="24"/>
      <c r="E9" s="21"/>
      <c r="F9" s="25"/>
      <c r="G9" s="26"/>
      <c r="H9" s="27"/>
      <c r="I9" s="29"/>
    </row>
    <row r="10" ht="35.1" customHeight="1" spans="1:9">
      <c r="A10" s="21"/>
      <c r="B10" s="22"/>
      <c r="C10" s="23"/>
      <c r="D10" s="24"/>
      <c r="E10" s="21"/>
      <c r="F10" s="25"/>
      <c r="G10" s="26"/>
      <c r="H10" s="27"/>
      <c r="I10" s="29"/>
    </row>
    <row r="11" ht="35.1" customHeight="1" spans="1:9">
      <c r="A11" s="21"/>
      <c r="B11" s="22"/>
      <c r="C11" s="23"/>
      <c r="D11" s="24"/>
      <c r="E11" s="21"/>
      <c r="F11" s="25"/>
      <c r="G11" s="26"/>
      <c r="H11" s="27"/>
      <c r="I11" s="29"/>
    </row>
    <row r="12" ht="35.1" customHeight="1" spans="1:9">
      <c r="A12" s="21"/>
      <c r="B12" s="22"/>
      <c r="C12" s="23"/>
      <c r="D12" s="24"/>
      <c r="E12" s="21"/>
      <c r="F12" s="25"/>
      <c r="G12" s="26"/>
      <c r="H12" s="27"/>
      <c r="I12" s="29"/>
    </row>
    <row r="13" ht="35.1" customHeight="1" spans="1:9">
      <c r="A13" s="21"/>
      <c r="B13" s="22"/>
      <c r="C13" s="23"/>
      <c r="D13" s="24"/>
      <c r="E13" s="21"/>
      <c r="F13" s="25"/>
      <c r="G13" s="26"/>
      <c r="H13" s="27"/>
      <c r="I13" s="29"/>
    </row>
    <row r="14" ht="35.1" customHeight="1" spans="1:9">
      <c r="A14" s="21"/>
      <c r="B14" s="22"/>
      <c r="C14" s="23"/>
      <c r="D14" s="24"/>
      <c r="E14" s="21"/>
      <c r="F14" s="25"/>
      <c r="G14" s="26"/>
      <c r="H14" s="27"/>
      <c r="I14" s="29"/>
    </row>
    <row r="15" ht="35.1" customHeight="1" spans="1:9">
      <c r="A15" s="21"/>
      <c r="B15" s="22"/>
      <c r="C15" s="23"/>
      <c r="D15" s="24"/>
      <c r="E15" s="21"/>
      <c r="F15" s="25"/>
      <c r="G15" s="26"/>
      <c r="H15" s="27"/>
      <c r="I15" s="29"/>
    </row>
    <row r="16" ht="35.1" customHeight="1" spans="1:9">
      <c r="A16" s="21"/>
      <c r="B16" s="22"/>
      <c r="C16" s="23"/>
      <c r="D16" s="24"/>
      <c r="E16" s="21"/>
      <c r="F16" s="25"/>
      <c r="G16" s="26"/>
      <c r="H16" s="27"/>
      <c r="I16" s="29"/>
    </row>
    <row r="17" ht="35.1" customHeight="1" spans="1:9">
      <c r="A17" s="21"/>
      <c r="B17" s="22"/>
      <c r="C17" s="23"/>
      <c r="D17" s="24"/>
      <c r="E17" s="21"/>
      <c r="F17" s="25"/>
      <c r="G17" s="26"/>
      <c r="H17" s="27"/>
      <c r="I17" s="29"/>
    </row>
    <row r="18" ht="35.1" customHeight="1" spans="1:9">
      <c r="A18" s="21"/>
      <c r="B18" s="22"/>
      <c r="C18" s="23"/>
      <c r="D18" s="24"/>
      <c r="E18" s="21"/>
      <c r="F18" s="25"/>
      <c r="G18" s="26"/>
      <c r="H18" s="27"/>
      <c r="I18" s="29"/>
    </row>
    <row r="19" ht="35.1" customHeight="1" spans="1:9">
      <c r="A19" s="21"/>
      <c r="B19" s="22"/>
      <c r="C19" s="23"/>
      <c r="D19" s="24"/>
      <c r="E19" s="21"/>
      <c r="F19" s="25"/>
      <c r="G19" s="26"/>
      <c r="H19" s="27"/>
      <c r="I19" s="29"/>
    </row>
    <row r="20" ht="35.1" customHeight="1" spans="1:9">
      <c r="A20" s="21"/>
      <c r="B20" s="22"/>
      <c r="C20" s="23"/>
      <c r="D20" s="24"/>
      <c r="E20" s="21"/>
      <c r="F20" s="25"/>
      <c r="G20" s="26"/>
      <c r="H20" s="27"/>
      <c r="I20" s="29"/>
    </row>
    <row r="21" ht="35.1" customHeight="1" spans="1:9">
      <c r="A21" s="21"/>
      <c r="B21" s="22"/>
      <c r="C21" s="23"/>
      <c r="D21" s="24"/>
      <c r="E21" s="21"/>
      <c r="F21" s="25"/>
      <c r="G21" s="26"/>
      <c r="H21" s="27"/>
      <c r="I21" s="29"/>
    </row>
    <row r="22" ht="35.1" customHeight="1" spans="1:9">
      <c r="A22" s="21"/>
      <c r="B22" s="22"/>
      <c r="C22" s="23"/>
      <c r="D22" s="24"/>
      <c r="E22" s="21"/>
      <c r="F22" s="25"/>
      <c r="G22" s="26"/>
      <c r="H22" s="27"/>
      <c r="I22" s="29"/>
    </row>
    <row r="23" ht="35.1" customHeight="1" spans="1:9">
      <c r="A23" s="21"/>
      <c r="B23" s="22"/>
      <c r="C23" s="23"/>
      <c r="D23" s="24"/>
      <c r="E23" s="21"/>
      <c r="F23" s="25"/>
      <c r="G23" s="26"/>
      <c r="H23" s="27"/>
      <c r="I23" s="29"/>
    </row>
    <row r="24" ht="35.1" customHeight="1" spans="1:9">
      <c r="A24" s="21"/>
      <c r="B24" s="22"/>
      <c r="C24" s="23"/>
      <c r="D24" s="24"/>
      <c r="E24" s="21"/>
      <c r="F24" s="25"/>
      <c r="G24" s="26"/>
      <c r="H24" s="27"/>
      <c r="I24" s="29"/>
    </row>
    <row r="25" ht="35.1" customHeight="1" spans="1:9">
      <c r="A25" s="21"/>
      <c r="B25" s="22"/>
      <c r="C25" s="23"/>
      <c r="D25" s="24"/>
      <c r="E25" s="21"/>
      <c r="F25" s="25"/>
      <c r="G25" s="26"/>
      <c r="H25" s="27"/>
      <c r="I25" s="29"/>
    </row>
    <row r="26" ht="35.1" customHeight="1" spans="1:9">
      <c r="A26" s="21"/>
      <c r="B26" s="22"/>
      <c r="C26" s="23"/>
      <c r="D26" s="24"/>
      <c r="E26" s="21"/>
      <c r="F26" s="25"/>
      <c r="G26" s="26"/>
      <c r="H26" s="27"/>
      <c r="I26" s="29"/>
    </row>
    <row r="27" ht="35.1" customHeight="1" spans="1:9">
      <c r="A27" s="21"/>
      <c r="B27" s="22"/>
      <c r="C27" s="23"/>
      <c r="D27" s="24"/>
      <c r="E27" s="21"/>
      <c r="F27" s="25"/>
      <c r="G27" s="26"/>
      <c r="H27" s="27"/>
      <c r="I27" s="29"/>
    </row>
    <row r="28" ht="35.1" customHeight="1" spans="1:9">
      <c r="A28" s="21"/>
      <c r="B28" s="22"/>
      <c r="C28" s="23"/>
      <c r="D28" s="24"/>
      <c r="E28" s="21"/>
      <c r="F28" s="25"/>
      <c r="G28" s="26"/>
      <c r="H28" s="27"/>
      <c r="I28" s="29"/>
    </row>
    <row r="29" ht="35.1" customHeight="1" spans="1:9">
      <c r="A29" s="21"/>
      <c r="B29" s="22"/>
      <c r="C29" s="23"/>
      <c r="D29" s="24"/>
      <c r="E29" s="21"/>
      <c r="F29" s="25"/>
      <c r="G29" s="26"/>
      <c r="H29" s="27"/>
      <c r="I29" s="29"/>
    </row>
    <row r="30" ht="35.1" customHeight="1" spans="1:9">
      <c r="A30" s="21"/>
      <c r="B30" s="22"/>
      <c r="C30" s="23"/>
      <c r="D30" s="24"/>
      <c r="E30" s="21"/>
      <c r="F30" s="25"/>
      <c r="G30" s="26"/>
      <c r="H30" s="27"/>
      <c r="I30" s="29"/>
    </row>
    <row r="31" ht="35.1" customHeight="1" spans="1:9">
      <c r="A31" s="21"/>
      <c r="B31" s="22"/>
      <c r="C31" s="23"/>
      <c r="D31" s="24"/>
      <c r="E31" s="21"/>
      <c r="F31" s="25"/>
      <c r="G31" s="26"/>
      <c r="H31" s="27"/>
      <c r="I31" s="29"/>
    </row>
    <row r="32" ht="35.1" customHeight="1" spans="1:9">
      <c r="A32" s="21"/>
      <c r="B32" s="22"/>
      <c r="C32" s="23"/>
      <c r="D32" s="24"/>
      <c r="E32" s="21"/>
      <c r="F32" s="25"/>
      <c r="G32" s="26"/>
      <c r="H32" s="27"/>
      <c r="I32" s="29"/>
    </row>
    <row r="33" ht="35.1" customHeight="1" spans="1:9">
      <c r="A33" s="21"/>
      <c r="B33" s="22"/>
      <c r="C33" s="23"/>
      <c r="D33" s="24"/>
      <c r="E33" s="21"/>
      <c r="F33" s="25"/>
      <c r="G33" s="26"/>
      <c r="H33" s="27"/>
      <c r="I33" s="29"/>
    </row>
    <row r="34" ht="35.1" customHeight="1" spans="1:9">
      <c r="A34" s="21"/>
      <c r="B34" s="22"/>
      <c r="C34" s="23"/>
      <c r="D34" s="24"/>
      <c r="E34" s="21"/>
      <c r="F34" s="25"/>
      <c r="G34" s="26"/>
      <c r="H34" s="27"/>
      <c r="I34" s="29"/>
    </row>
    <row r="35" ht="35.1" customHeight="1" spans="1:9">
      <c r="A35" s="21"/>
      <c r="B35" s="22"/>
      <c r="C35" s="23"/>
      <c r="D35" s="24"/>
      <c r="E35" s="21"/>
      <c r="F35" s="25"/>
      <c r="G35" s="26"/>
      <c r="H35" s="27"/>
      <c r="I35" s="29"/>
    </row>
    <row r="36" ht="35.1" customHeight="1" spans="1:9">
      <c r="A36" s="21"/>
      <c r="B36" s="22"/>
      <c r="C36" s="23"/>
      <c r="D36" s="24"/>
      <c r="E36" s="21"/>
      <c r="F36" s="25"/>
      <c r="G36" s="26"/>
      <c r="H36" s="27"/>
      <c r="I36" s="29"/>
    </row>
    <row r="37" ht="35.1" customHeight="1" spans="1:9">
      <c r="A37" s="21"/>
      <c r="B37" s="22"/>
      <c r="C37" s="23"/>
      <c r="D37" s="24"/>
      <c r="E37" s="21"/>
      <c r="F37" s="25"/>
      <c r="G37" s="26"/>
      <c r="H37" s="27"/>
      <c r="I37" s="29"/>
    </row>
    <row r="38" ht="35.1" customHeight="1" spans="1:9">
      <c r="A38" s="21"/>
      <c r="B38" s="22"/>
      <c r="C38" s="23"/>
      <c r="D38" s="24"/>
      <c r="E38" s="21"/>
      <c r="F38" s="25"/>
      <c r="G38" s="26"/>
      <c r="H38" s="27"/>
      <c r="I38" s="29"/>
    </row>
    <row r="39" ht="35.1" customHeight="1" spans="1:9">
      <c r="A39" s="21"/>
      <c r="B39" s="22"/>
      <c r="C39" s="23"/>
      <c r="D39" s="24"/>
      <c r="E39" s="21"/>
      <c r="F39" s="25"/>
      <c r="G39" s="26"/>
      <c r="H39" s="27"/>
      <c r="I39" s="29"/>
    </row>
    <row r="40" ht="35.1" customHeight="1" spans="1:9">
      <c r="A40" s="21"/>
      <c r="B40" s="22"/>
      <c r="C40" s="23"/>
      <c r="D40" s="24"/>
      <c r="E40" s="21"/>
      <c r="F40" s="25"/>
      <c r="G40" s="26"/>
      <c r="H40" s="27"/>
      <c r="I40" s="29"/>
    </row>
    <row r="41" ht="35.1" customHeight="1" spans="1:9">
      <c r="A41" s="21"/>
      <c r="B41" s="22"/>
      <c r="C41" s="23"/>
      <c r="D41" s="24"/>
      <c r="E41" s="21"/>
      <c r="F41" s="25"/>
      <c r="G41" s="26"/>
      <c r="H41" s="27"/>
      <c r="I41" s="29"/>
    </row>
    <row r="42" ht="35.1" customHeight="1" spans="1:9">
      <c r="A42" s="21"/>
      <c r="B42" s="22"/>
      <c r="C42" s="23"/>
      <c r="D42" s="24"/>
      <c r="E42" s="21"/>
      <c r="F42" s="25"/>
      <c r="G42" s="26"/>
      <c r="H42" s="27"/>
      <c r="I42" s="29"/>
    </row>
    <row r="43" ht="35.1" customHeight="1" spans="1:9">
      <c r="A43" s="21"/>
      <c r="B43" s="22"/>
      <c r="C43" s="23"/>
      <c r="D43" s="24"/>
      <c r="E43" s="21"/>
      <c r="F43" s="25"/>
      <c r="G43" s="26"/>
      <c r="H43" s="27"/>
      <c r="I43" s="29"/>
    </row>
    <row r="44" ht="35.1" customHeight="1" spans="1:9">
      <c r="A44" s="21"/>
      <c r="B44" s="22"/>
      <c r="C44" s="23"/>
      <c r="D44" s="24"/>
      <c r="E44" s="21"/>
      <c r="F44" s="25"/>
      <c r="G44" s="26"/>
      <c r="H44" s="27"/>
      <c r="I44" s="29"/>
    </row>
    <row r="45" ht="35.1" customHeight="1" spans="1:9">
      <c r="A45" s="21"/>
      <c r="B45" s="22"/>
      <c r="C45" s="23"/>
      <c r="D45" s="24"/>
      <c r="E45" s="21"/>
      <c r="F45" s="25"/>
      <c r="G45" s="26"/>
      <c r="H45" s="27"/>
      <c r="I45" s="29"/>
    </row>
    <row r="46" ht="35.1" customHeight="1" spans="1:9">
      <c r="A46" s="21"/>
      <c r="B46" s="22"/>
      <c r="C46" s="23"/>
      <c r="D46" s="24"/>
      <c r="E46" s="21"/>
      <c r="F46" s="25"/>
      <c r="G46" s="26"/>
      <c r="H46" s="27"/>
      <c r="I46" s="29"/>
    </row>
  </sheetData>
  <mergeCells count="1">
    <mergeCell ref="A2:I2"/>
  </mergeCells>
  <printOptions horizontalCentered="1"/>
  <pageMargins left="0.708333333333333" right="0.708333333333333" top="0.747916666666667" bottom="0.747916666666667" header="0.314583333333333" footer="0.314583333333333"/>
  <pageSetup paperSize="9" scale="70" orientation="portrait"/>
  <headerFooter>
    <oddFooter>&amp;C第 &amp;P 页，共 &amp;N 页</oddFooter>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8"/>
  <sheetViews>
    <sheetView workbookViewId="0">
      <pane ySplit="4" topLeftCell="A5" activePane="bottomLeft" state="frozen"/>
      <selection/>
      <selection pane="bottomLeft" activeCell="G27" sqref="F26:G27"/>
    </sheetView>
  </sheetViews>
  <sheetFormatPr defaultColWidth="10" defaultRowHeight="13.5" outlineLevelRow="7" outlineLevelCol="6"/>
  <cols>
    <col min="1" max="1" width="5.875" style="3" customWidth="1"/>
    <col min="2" max="2" width="10.25" style="3" customWidth="1"/>
    <col min="3" max="3" width="26.375" style="3" customWidth="1"/>
    <col min="4" max="6" width="14.625" style="3" customWidth="1"/>
    <col min="7" max="7" width="9.75" style="3" customWidth="1"/>
    <col min="8" max="16384" width="10" style="3"/>
  </cols>
  <sheetData>
    <row r="1" s="1" customFormat="1" ht="19.5" customHeight="1" spans="1:2">
      <c r="A1" s="4" t="s">
        <v>951</v>
      </c>
      <c r="B1" s="4"/>
    </row>
    <row r="2" s="2" customFormat="1" ht="28.7" customHeight="1" spans="1:6">
      <c r="A2" s="5" t="s">
        <v>952</v>
      </c>
      <c r="B2" s="5"/>
      <c r="C2" s="5"/>
      <c r="D2" s="5"/>
      <c r="E2" s="5"/>
      <c r="F2" s="5"/>
    </row>
    <row r="3" ht="14.25" customHeight="1" spans="1:6">
      <c r="A3" s="6" t="s">
        <v>953</v>
      </c>
      <c r="B3" s="6"/>
      <c r="C3" s="6"/>
      <c r="D3" s="6"/>
      <c r="E3" s="6"/>
      <c r="F3" s="6"/>
    </row>
    <row r="4" ht="62.25" customHeight="1" spans="1:6">
      <c r="A4" s="7" t="s">
        <v>941</v>
      </c>
      <c r="B4" s="7" t="s">
        <v>942</v>
      </c>
      <c r="C4" s="7" t="s">
        <v>954</v>
      </c>
      <c r="D4" s="7" t="s">
        <v>944</v>
      </c>
      <c r="E4" s="7" t="s">
        <v>945</v>
      </c>
      <c r="F4" s="7" t="s">
        <v>946</v>
      </c>
    </row>
    <row r="5" ht="38.1" customHeight="1" spans="1:6">
      <c r="A5" s="8">
        <v>1</v>
      </c>
      <c r="B5" s="7"/>
      <c r="C5" s="9"/>
      <c r="D5" s="7"/>
      <c r="E5" s="8"/>
      <c r="F5" s="7"/>
    </row>
    <row r="6" ht="38.1" customHeight="1" spans="1:6">
      <c r="A6" s="8">
        <v>2</v>
      </c>
      <c r="B6" s="7"/>
      <c r="C6" s="9"/>
      <c r="D6" s="7"/>
      <c r="E6" s="8"/>
      <c r="F6" s="7"/>
    </row>
    <row r="7" ht="38.1" customHeight="1" spans="1:7">
      <c r="A7" s="8">
        <v>3</v>
      </c>
      <c r="B7" s="10"/>
      <c r="C7" s="10"/>
      <c r="D7" s="10"/>
      <c r="E7" s="10"/>
      <c r="F7" s="11"/>
      <c r="G7" s="12"/>
    </row>
    <row r="8" ht="33" customHeight="1" spans="1:6">
      <c r="A8" s="13" t="s">
        <v>955</v>
      </c>
      <c r="B8" s="13"/>
      <c r="C8" s="13"/>
      <c r="D8" s="13"/>
      <c r="E8" s="13"/>
      <c r="F8" s="13"/>
    </row>
  </sheetData>
  <mergeCells count="3">
    <mergeCell ref="A2:F2"/>
    <mergeCell ref="A3:F3"/>
    <mergeCell ref="A8:F8"/>
  </mergeCells>
  <printOptions horizontalCentered="1"/>
  <pageMargins left="0.708333333333333" right="0.708333333333333" top="0.747916666666667" bottom="0.747916666666667" header="0.314583333333333" footer="0.314583333333333"/>
  <pageSetup paperSize="9" orientation="portrait"/>
  <headerFooter>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tabColor rgb="FF00B050"/>
    <pageSetUpPr fitToPage="1"/>
  </sheetPr>
  <dimension ref="A1:B537"/>
  <sheetViews>
    <sheetView showZeros="0" view="pageBreakPreview" zoomScaleNormal="100" workbookViewId="0">
      <selection activeCell="B6" sqref="B6"/>
    </sheetView>
  </sheetViews>
  <sheetFormatPr defaultColWidth="21.5" defaultRowHeight="21.95" customHeight="1" outlineLevelCol="1"/>
  <cols>
    <col min="1" max="1" width="55.375" style="322" customWidth="1"/>
    <col min="2" max="2" width="30.875" style="322" customWidth="1"/>
    <col min="3" max="16384" width="21.5" style="199"/>
  </cols>
  <sheetData>
    <row r="1" customHeight="1" spans="1:2">
      <c r="A1" s="126" t="s">
        <v>126</v>
      </c>
      <c r="B1" s="126"/>
    </row>
    <row r="2" s="198" customFormat="1" customHeight="1" spans="1:2">
      <c r="A2" s="127" t="s">
        <v>127</v>
      </c>
      <c r="B2" s="127"/>
    </row>
    <row r="3" s="198" customFormat="1" ht="12" customHeight="1" spans="1:2">
      <c r="A3" s="323"/>
      <c r="B3" s="323"/>
    </row>
    <row r="4" ht="17.1" customHeight="1" spans="1:2">
      <c r="A4" s="324" t="s">
        <v>42</v>
      </c>
      <c r="B4" s="324"/>
    </row>
    <row r="5" ht="20.1" customHeight="1" spans="1:2">
      <c r="A5" s="203" t="s">
        <v>128</v>
      </c>
      <c r="B5" s="203" t="s">
        <v>46</v>
      </c>
    </row>
    <row r="6" ht="16.5" customHeight="1" spans="1:2">
      <c r="A6" s="325" t="s">
        <v>52</v>
      </c>
      <c r="B6" s="102">
        <v>4691</v>
      </c>
    </row>
    <row r="7" ht="16.5" customHeight="1" spans="1:2">
      <c r="A7" s="294" t="s">
        <v>129</v>
      </c>
      <c r="B7" s="107">
        <v>1332</v>
      </c>
    </row>
    <row r="8" ht="16.5" customHeight="1" spans="1:2">
      <c r="A8" s="295" t="s">
        <v>130</v>
      </c>
      <c r="B8" s="107">
        <v>37</v>
      </c>
    </row>
    <row r="9" ht="16.5" customHeight="1" spans="1:2">
      <c r="A9" s="296" t="s">
        <v>131</v>
      </c>
      <c r="B9" s="107">
        <v>37</v>
      </c>
    </row>
    <row r="10" ht="16.5" hidden="1" customHeight="1" spans="1:2">
      <c r="A10" s="296" t="s">
        <v>132</v>
      </c>
      <c r="B10" s="107"/>
    </row>
    <row r="11" ht="16.5" hidden="1" customHeight="1" spans="1:2">
      <c r="A11" s="296" t="s">
        <v>133</v>
      </c>
      <c r="B11" s="107"/>
    </row>
    <row r="12" ht="16.5" hidden="1" customHeight="1" spans="1:2">
      <c r="A12" s="296" t="s">
        <v>134</v>
      </c>
      <c r="B12" s="107"/>
    </row>
    <row r="13" ht="16.5" hidden="1" customHeight="1" spans="1:2">
      <c r="A13" s="296" t="s">
        <v>135</v>
      </c>
      <c r="B13" s="107"/>
    </row>
    <row r="14" ht="16.5" hidden="1" customHeight="1" spans="1:2">
      <c r="A14" s="296" t="s">
        <v>136</v>
      </c>
      <c r="B14" s="107"/>
    </row>
    <row r="15" ht="16.5" hidden="1" customHeight="1" spans="1:2">
      <c r="A15" s="296" t="s">
        <v>137</v>
      </c>
      <c r="B15" s="107"/>
    </row>
    <row r="16" ht="16.5" hidden="1" customHeight="1" spans="1:2">
      <c r="A16" s="295" t="s">
        <v>138</v>
      </c>
      <c r="B16" s="107"/>
    </row>
    <row r="17" ht="16.5" hidden="1" customHeight="1" spans="1:2">
      <c r="A17" s="296" t="s">
        <v>131</v>
      </c>
      <c r="B17" s="107"/>
    </row>
    <row r="18" ht="16.5" hidden="1" customHeight="1" spans="1:2">
      <c r="A18" s="296" t="s">
        <v>132</v>
      </c>
      <c r="B18" s="107"/>
    </row>
    <row r="19" ht="16.5" hidden="1" customHeight="1" spans="1:2">
      <c r="A19" s="296" t="s">
        <v>139</v>
      </c>
      <c r="B19" s="107"/>
    </row>
    <row r="20" ht="16.5" hidden="1" customHeight="1" spans="1:2">
      <c r="A20" s="296" t="s">
        <v>140</v>
      </c>
      <c r="B20" s="107"/>
    </row>
    <row r="21" ht="16.5" hidden="1" customHeight="1" spans="1:2">
      <c r="A21" s="296" t="s">
        <v>141</v>
      </c>
      <c r="B21" s="107"/>
    </row>
    <row r="22" ht="16.5" hidden="1" customHeight="1" spans="1:2">
      <c r="A22" s="296" t="s">
        <v>137</v>
      </c>
      <c r="B22" s="107"/>
    </row>
    <row r="23" ht="16.5" hidden="1" customHeight="1" spans="1:2">
      <c r="A23" s="296" t="s">
        <v>142</v>
      </c>
      <c r="B23" s="107"/>
    </row>
    <row r="24" ht="16.5" customHeight="1" spans="1:2">
      <c r="A24" s="295" t="s">
        <v>143</v>
      </c>
      <c r="B24" s="107">
        <v>837</v>
      </c>
    </row>
    <row r="25" ht="16.5" customHeight="1" spans="1:2">
      <c r="A25" s="296" t="s">
        <v>131</v>
      </c>
      <c r="B25" s="107">
        <v>775</v>
      </c>
    </row>
    <row r="26" ht="16.5" customHeight="1" spans="1:2">
      <c r="A26" s="296" t="s">
        <v>132</v>
      </c>
      <c r="B26" s="107">
        <v>61</v>
      </c>
    </row>
    <row r="27" ht="16.5" hidden="1" customHeight="1" spans="1:2">
      <c r="A27" s="296" t="s">
        <v>144</v>
      </c>
      <c r="B27" s="107"/>
    </row>
    <row r="28" ht="16.5" hidden="1" customHeight="1" spans="1:2">
      <c r="A28" s="296" t="s">
        <v>145</v>
      </c>
      <c r="B28" s="107"/>
    </row>
    <row r="29" ht="16.5" hidden="1" customHeight="1" spans="1:2">
      <c r="A29" s="296" t="s">
        <v>137</v>
      </c>
      <c r="B29" s="107"/>
    </row>
    <row r="30" ht="16.5" hidden="1" customHeight="1" spans="1:2">
      <c r="A30" s="296" t="s">
        <v>146</v>
      </c>
      <c r="B30" s="107"/>
    </row>
    <row r="31" ht="16.5" hidden="1" customHeight="1" spans="1:2">
      <c r="A31" s="295" t="s">
        <v>147</v>
      </c>
      <c r="B31" s="107"/>
    </row>
    <row r="32" ht="16.5" hidden="1" customHeight="1" spans="1:2">
      <c r="A32" s="296" t="s">
        <v>131</v>
      </c>
      <c r="B32" s="107"/>
    </row>
    <row r="33" ht="16.5" hidden="1" customHeight="1" spans="1:2">
      <c r="A33" s="296" t="s">
        <v>132</v>
      </c>
      <c r="B33" s="107"/>
    </row>
    <row r="34" ht="16.5" hidden="1" customHeight="1" spans="1:2">
      <c r="A34" s="296" t="s">
        <v>148</v>
      </c>
      <c r="B34" s="107"/>
    </row>
    <row r="35" ht="16.5" hidden="1" customHeight="1" spans="1:2">
      <c r="A35" s="296" t="s">
        <v>137</v>
      </c>
      <c r="B35" s="107"/>
    </row>
    <row r="36" ht="16.5" hidden="1" customHeight="1" spans="1:2">
      <c r="A36" s="296" t="s">
        <v>149</v>
      </c>
      <c r="B36" s="107"/>
    </row>
    <row r="37" ht="16.5" hidden="1" customHeight="1" spans="1:2">
      <c r="A37" s="295" t="s">
        <v>150</v>
      </c>
      <c r="B37" s="107"/>
    </row>
    <row r="38" ht="16.5" hidden="1" customHeight="1" spans="1:2">
      <c r="A38" s="296" t="s">
        <v>131</v>
      </c>
      <c r="B38" s="107"/>
    </row>
    <row r="39" ht="16.5" hidden="1" customHeight="1" spans="1:2">
      <c r="A39" s="296" t="s">
        <v>132</v>
      </c>
      <c r="B39" s="107"/>
    </row>
    <row r="40" ht="16.5" hidden="1" customHeight="1" spans="1:2">
      <c r="A40" s="296" t="s">
        <v>151</v>
      </c>
      <c r="B40" s="107"/>
    </row>
    <row r="41" ht="16.5" hidden="1" customHeight="1" spans="1:2">
      <c r="A41" s="296" t="s">
        <v>152</v>
      </c>
      <c r="B41" s="107"/>
    </row>
    <row r="42" ht="16.5" customHeight="1" spans="1:2">
      <c r="A42" s="295" t="s">
        <v>153</v>
      </c>
      <c r="B42" s="107">
        <v>50</v>
      </c>
    </row>
    <row r="43" ht="16.5" customHeight="1" spans="1:2">
      <c r="A43" s="296" t="s">
        <v>131</v>
      </c>
      <c r="B43" s="107">
        <v>50</v>
      </c>
    </row>
    <row r="44" ht="16.5" hidden="1" customHeight="1" spans="1:2">
      <c r="A44" s="296" t="s">
        <v>132</v>
      </c>
      <c r="B44" s="107"/>
    </row>
    <row r="45" ht="16.5" hidden="1" customHeight="1" spans="1:2">
      <c r="A45" s="296" t="s">
        <v>154</v>
      </c>
      <c r="B45" s="107"/>
    </row>
    <row r="46" ht="16.5" hidden="1" customHeight="1" spans="1:2">
      <c r="A46" s="296" t="s">
        <v>155</v>
      </c>
      <c r="B46" s="107"/>
    </row>
    <row r="47" ht="16.5" hidden="1" customHeight="1" spans="1:2">
      <c r="A47" s="296" t="s">
        <v>137</v>
      </c>
      <c r="B47" s="107"/>
    </row>
    <row r="48" ht="16.5" hidden="1" customHeight="1" spans="1:2">
      <c r="A48" s="296" t="s">
        <v>156</v>
      </c>
      <c r="B48" s="107"/>
    </row>
    <row r="49" ht="16.5" hidden="1" customHeight="1" spans="1:2">
      <c r="A49" s="295" t="s">
        <v>157</v>
      </c>
      <c r="B49" s="107"/>
    </row>
    <row r="50" ht="16.5" hidden="1" customHeight="1" spans="1:2">
      <c r="A50" s="296" t="s">
        <v>131</v>
      </c>
      <c r="B50" s="107"/>
    </row>
    <row r="51" ht="16.5" hidden="1" customHeight="1" spans="1:2">
      <c r="A51" s="296" t="s">
        <v>132</v>
      </c>
      <c r="B51" s="107"/>
    </row>
    <row r="52" ht="16.5" hidden="1" customHeight="1" spans="1:2">
      <c r="A52" s="295" t="s">
        <v>158</v>
      </c>
      <c r="B52" s="107"/>
    </row>
    <row r="53" ht="16.5" hidden="1" customHeight="1" spans="1:2">
      <c r="A53" s="296" t="s">
        <v>159</v>
      </c>
      <c r="B53" s="107"/>
    </row>
    <row r="54" ht="16.5" hidden="1" customHeight="1" spans="1:2">
      <c r="A54" s="295" t="s">
        <v>160</v>
      </c>
      <c r="B54" s="107"/>
    </row>
    <row r="55" ht="16.5" hidden="1" customHeight="1" spans="1:2">
      <c r="A55" s="296" t="s">
        <v>131</v>
      </c>
      <c r="B55" s="107"/>
    </row>
    <row r="56" ht="16.5" hidden="1" customHeight="1" spans="1:2">
      <c r="A56" s="296" t="s">
        <v>132</v>
      </c>
      <c r="B56" s="107"/>
    </row>
    <row r="57" ht="16.5" hidden="1" customHeight="1" spans="1:2">
      <c r="A57" s="296" t="s">
        <v>161</v>
      </c>
      <c r="B57" s="107"/>
    </row>
    <row r="58" ht="16.5" hidden="1" customHeight="1" spans="1:2">
      <c r="A58" s="296" t="s">
        <v>137</v>
      </c>
      <c r="B58" s="107"/>
    </row>
    <row r="59" ht="16.5" hidden="1" customHeight="1" spans="1:2">
      <c r="A59" s="296" t="s">
        <v>162</v>
      </c>
      <c r="B59" s="107"/>
    </row>
    <row r="60" ht="16.5" hidden="1" customHeight="1" spans="1:2">
      <c r="A60" s="295" t="s">
        <v>163</v>
      </c>
      <c r="B60" s="107"/>
    </row>
    <row r="61" ht="16.5" hidden="1" customHeight="1" spans="1:2">
      <c r="A61" s="296" t="s">
        <v>131</v>
      </c>
      <c r="B61" s="107"/>
    </row>
    <row r="62" ht="16.5" hidden="1" customHeight="1" spans="1:2">
      <c r="A62" s="296" t="s">
        <v>132</v>
      </c>
      <c r="B62" s="107"/>
    </row>
    <row r="63" ht="16.5" hidden="1" customHeight="1" spans="1:2">
      <c r="A63" s="295" t="s">
        <v>164</v>
      </c>
      <c r="B63" s="107"/>
    </row>
    <row r="64" ht="16.5" hidden="1" customHeight="1" spans="1:2">
      <c r="A64" s="296" t="s">
        <v>131</v>
      </c>
      <c r="B64" s="107"/>
    </row>
    <row r="65" ht="16.5" hidden="1" customHeight="1" spans="1:2">
      <c r="A65" s="296" t="s">
        <v>132</v>
      </c>
      <c r="B65" s="107"/>
    </row>
    <row r="66" ht="16.5" hidden="1" customHeight="1" spans="1:2">
      <c r="A66" s="295" t="s">
        <v>165</v>
      </c>
      <c r="B66" s="107"/>
    </row>
    <row r="67" ht="16.5" hidden="1" customHeight="1" spans="1:2">
      <c r="A67" s="296" t="s">
        <v>131</v>
      </c>
      <c r="B67" s="107"/>
    </row>
    <row r="68" ht="16.5" hidden="1" customHeight="1" spans="1:2">
      <c r="A68" s="296" t="s">
        <v>166</v>
      </c>
      <c r="B68" s="107"/>
    </row>
    <row r="69" ht="16.5" hidden="1" customHeight="1" spans="1:2">
      <c r="A69" s="295" t="s">
        <v>167</v>
      </c>
      <c r="B69" s="107"/>
    </row>
    <row r="70" ht="16.5" hidden="1" customHeight="1" spans="1:2">
      <c r="A70" s="296" t="s">
        <v>131</v>
      </c>
      <c r="B70" s="107"/>
    </row>
    <row r="71" ht="16.5" hidden="1" customHeight="1" spans="1:2">
      <c r="A71" s="296" t="s">
        <v>132</v>
      </c>
      <c r="B71" s="107"/>
    </row>
    <row r="72" ht="16.5" hidden="1" customHeight="1" spans="1:2">
      <c r="A72" s="296" t="s">
        <v>137</v>
      </c>
      <c r="B72" s="107"/>
    </row>
    <row r="73" ht="16.5" hidden="1" customHeight="1" spans="1:2">
      <c r="A73" s="295" t="s">
        <v>168</v>
      </c>
      <c r="B73" s="107"/>
    </row>
    <row r="74" ht="16.5" hidden="1" customHeight="1" spans="1:2">
      <c r="A74" s="296" t="s">
        <v>131</v>
      </c>
      <c r="B74" s="107"/>
    </row>
    <row r="75" ht="16.5" hidden="1" customHeight="1" spans="1:2">
      <c r="A75" s="296" t="s">
        <v>132</v>
      </c>
      <c r="B75" s="107"/>
    </row>
    <row r="76" ht="16.5" hidden="1" customHeight="1" spans="1:2">
      <c r="A76" s="296" t="s">
        <v>137</v>
      </c>
      <c r="B76" s="107"/>
    </row>
    <row r="77" ht="16.5" hidden="1" customHeight="1" spans="1:2">
      <c r="A77" s="296" t="s">
        <v>169</v>
      </c>
      <c r="B77" s="107"/>
    </row>
    <row r="78" ht="16.5" customHeight="1" spans="1:2">
      <c r="A78" s="295" t="s">
        <v>170</v>
      </c>
      <c r="B78" s="107">
        <v>94</v>
      </c>
    </row>
    <row r="79" ht="16.5" customHeight="1" spans="1:2">
      <c r="A79" s="296" t="s">
        <v>131</v>
      </c>
      <c r="B79" s="107">
        <v>94</v>
      </c>
    </row>
    <row r="80" ht="16.5" hidden="1" customHeight="1" spans="1:2">
      <c r="A80" s="296" t="s">
        <v>132</v>
      </c>
      <c r="B80" s="107"/>
    </row>
    <row r="81" ht="16.5" hidden="1" customHeight="1" spans="1:2">
      <c r="A81" s="296" t="s">
        <v>137</v>
      </c>
      <c r="B81" s="107"/>
    </row>
    <row r="82" ht="16.5" hidden="1" customHeight="1" spans="1:2">
      <c r="A82" s="295" t="s">
        <v>171</v>
      </c>
      <c r="B82" s="107"/>
    </row>
    <row r="83" ht="16.5" hidden="1" customHeight="1" spans="1:2">
      <c r="A83" s="296" t="s">
        <v>131</v>
      </c>
      <c r="B83" s="107"/>
    </row>
    <row r="84" ht="16.5" hidden="1" customHeight="1" spans="1:2">
      <c r="A84" s="296" t="s">
        <v>132</v>
      </c>
      <c r="B84" s="107"/>
    </row>
    <row r="85" ht="16.5" hidden="1" customHeight="1" spans="1:2">
      <c r="A85" s="296" t="s">
        <v>137</v>
      </c>
      <c r="B85" s="107"/>
    </row>
    <row r="86" ht="16.5" hidden="1" customHeight="1" spans="1:2">
      <c r="A86" s="296" t="s">
        <v>172</v>
      </c>
      <c r="B86" s="107"/>
    </row>
    <row r="87" ht="16.5" hidden="1" customHeight="1" spans="1:2">
      <c r="A87" s="295" t="s">
        <v>173</v>
      </c>
      <c r="B87" s="107"/>
    </row>
    <row r="88" ht="16.5" hidden="1" customHeight="1" spans="1:2">
      <c r="A88" s="296" t="s">
        <v>131</v>
      </c>
      <c r="B88" s="107"/>
    </row>
    <row r="89" ht="16.5" hidden="1" customHeight="1" spans="1:2">
      <c r="A89" s="296" t="s">
        <v>132</v>
      </c>
      <c r="B89" s="107"/>
    </row>
    <row r="90" ht="16.5" hidden="1" customHeight="1" spans="1:2">
      <c r="A90" s="296" t="s">
        <v>137</v>
      </c>
      <c r="B90" s="107"/>
    </row>
    <row r="91" ht="16.5" hidden="1" customHeight="1" spans="1:2">
      <c r="A91" s="295" t="s">
        <v>174</v>
      </c>
      <c r="B91" s="107"/>
    </row>
    <row r="92" ht="16.5" hidden="1" customHeight="1" spans="1:2">
      <c r="A92" s="296" t="s">
        <v>131</v>
      </c>
      <c r="B92" s="107"/>
    </row>
    <row r="93" ht="16.5" hidden="1" customHeight="1" spans="1:2">
      <c r="A93" s="296" t="s">
        <v>132</v>
      </c>
      <c r="B93" s="107"/>
    </row>
    <row r="94" ht="16.5" hidden="1" customHeight="1" spans="1:2">
      <c r="A94" s="296" t="s">
        <v>175</v>
      </c>
      <c r="B94" s="107"/>
    </row>
    <row r="95" ht="16.5" hidden="1" customHeight="1" spans="1:2">
      <c r="A95" s="295" t="s">
        <v>176</v>
      </c>
      <c r="B95" s="107"/>
    </row>
    <row r="96" ht="16.5" hidden="1" customHeight="1" spans="1:2">
      <c r="A96" s="296" t="s">
        <v>131</v>
      </c>
      <c r="B96" s="107"/>
    </row>
    <row r="97" ht="16.5" hidden="1" customHeight="1" spans="1:2">
      <c r="A97" s="296" t="s">
        <v>132</v>
      </c>
      <c r="B97" s="107"/>
    </row>
    <row r="98" ht="16.5" hidden="1" customHeight="1" spans="1:2">
      <c r="A98" s="296" t="s">
        <v>137</v>
      </c>
      <c r="B98" s="107"/>
    </row>
    <row r="99" ht="16.5" hidden="1" customHeight="1" spans="1:2">
      <c r="A99" s="296" t="s">
        <v>176</v>
      </c>
      <c r="B99" s="107"/>
    </row>
    <row r="100" ht="16.5" hidden="1" customHeight="1" spans="1:2">
      <c r="A100" s="295" t="s">
        <v>177</v>
      </c>
      <c r="B100" s="107"/>
    </row>
    <row r="101" ht="16.5" hidden="1" customHeight="1" spans="1:2">
      <c r="A101" s="296" t="s">
        <v>131</v>
      </c>
      <c r="B101" s="107"/>
    </row>
    <row r="102" ht="16.5" hidden="1" customHeight="1" spans="1:2">
      <c r="A102" s="296" t="s">
        <v>132</v>
      </c>
      <c r="B102" s="107"/>
    </row>
    <row r="103" ht="16.5" hidden="1" customHeight="1" spans="1:2">
      <c r="A103" s="296" t="s">
        <v>137</v>
      </c>
      <c r="B103" s="107"/>
    </row>
    <row r="104" ht="16.5" hidden="1" customHeight="1" spans="1:2">
      <c r="A104" s="295" t="s">
        <v>178</v>
      </c>
      <c r="B104" s="107"/>
    </row>
    <row r="105" ht="16.5" hidden="1" customHeight="1" spans="1:2">
      <c r="A105" s="296" t="s">
        <v>132</v>
      </c>
      <c r="B105" s="107"/>
    </row>
    <row r="106" ht="16.5" hidden="1" customHeight="1" spans="1:2">
      <c r="A106" s="296" t="s">
        <v>179</v>
      </c>
      <c r="B106" s="107"/>
    </row>
    <row r="107" ht="16.5" customHeight="1" spans="1:2">
      <c r="A107" s="295" t="s">
        <v>180</v>
      </c>
      <c r="B107" s="107">
        <v>315</v>
      </c>
    </row>
    <row r="108" ht="16.5" customHeight="1" spans="1:2">
      <c r="A108" s="296" t="s">
        <v>180</v>
      </c>
      <c r="B108" s="107">
        <v>315</v>
      </c>
    </row>
    <row r="109" ht="16.5" customHeight="1" spans="1:2">
      <c r="A109" s="294" t="s">
        <v>181</v>
      </c>
      <c r="B109" s="107">
        <v>3</v>
      </c>
    </row>
    <row r="110" ht="16.5" customHeight="1" spans="1:2">
      <c r="A110" s="295" t="s">
        <v>182</v>
      </c>
      <c r="B110" s="107">
        <v>3</v>
      </c>
    </row>
    <row r="111" ht="16.5" hidden="1" customHeight="1" spans="1:2">
      <c r="A111" s="296" t="s">
        <v>183</v>
      </c>
      <c r="B111" s="107"/>
    </row>
    <row r="112" ht="16.5" hidden="1" customHeight="1" spans="1:2">
      <c r="A112" s="296" t="s">
        <v>184</v>
      </c>
      <c r="B112" s="107"/>
    </row>
    <row r="113" ht="16.5" hidden="1" customHeight="1" spans="1:2">
      <c r="A113" s="294" t="s">
        <v>185</v>
      </c>
      <c r="B113" s="107"/>
    </row>
    <row r="114" ht="16.5" hidden="1" customHeight="1" spans="1:2">
      <c r="A114" s="295" t="s">
        <v>186</v>
      </c>
      <c r="B114" s="107"/>
    </row>
    <row r="115" ht="16.5" hidden="1" customHeight="1" spans="1:2">
      <c r="A115" s="296" t="s">
        <v>131</v>
      </c>
      <c r="B115" s="107"/>
    </row>
    <row r="116" ht="16.5" hidden="1" customHeight="1" spans="1:2">
      <c r="A116" s="296" t="s">
        <v>132</v>
      </c>
      <c r="B116" s="107"/>
    </row>
    <row r="117" ht="16.5" hidden="1" customHeight="1" spans="1:2">
      <c r="A117" s="296" t="s">
        <v>154</v>
      </c>
      <c r="B117" s="107"/>
    </row>
    <row r="118" ht="16.5" hidden="1" customHeight="1" spans="1:2">
      <c r="A118" s="296" t="s">
        <v>187</v>
      </c>
      <c r="B118" s="107"/>
    </row>
    <row r="119" ht="16.5" hidden="1" customHeight="1" spans="1:2">
      <c r="A119" s="296" t="s">
        <v>188</v>
      </c>
      <c r="B119" s="107"/>
    </row>
    <row r="120" ht="16.5" hidden="1" customHeight="1" spans="1:2">
      <c r="A120" s="295" t="s">
        <v>189</v>
      </c>
      <c r="B120" s="107"/>
    </row>
    <row r="121" ht="16.5" hidden="1" customHeight="1" spans="1:2">
      <c r="A121" s="296" t="s">
        <v>190</v>
      </c>
      <c r="B121" s="107"/>
    </row>
    <row r="122" ht="16.5" hidden="1" customHeight="1" spans="1:2">
      <c r="A122" s="295" t="s">
        <v>191</v>
      </c>
      <c r="B122" s="107"/>
    </row>
    <row r="123" ht="16.5" hidden="1" customHeight="1" spans="1:2">
      <c r="A123" s="296" t="s">
        <v>192</v>
      </c>
      <c r="B123" s="107"/>
    </row>
    <row r="124" ht="16.5" hidden="1" customHeight="1" spans="1:2">
      <c r="A124" s="295" t="s">
        <v>193</v>
      </c>
      <c r="B124" s="107"/>
    </row>
    <row r="125" ht="16.5" hidden="1" customHeight="1" spans="1:2">
      <c r="A125" s="296" t="s">
        <v>194</v>
      </c>
      <c r="B125" s="107"/>
    </row>
    <row r="126" ht="16.5" hidden="1" customHeight="1" spans="1:2">
      <c r="A126" s="295" t="s">
        <v>195</v>
      </c>
      <c r="B126" s="107"/>
    </row>
    <row r="127" ht="16.5" hidden="1" customHeight="1" spans="1:2">
      <c r="A127" s="296" t="s">
        <v>131</v>
      </c>
      <c r="B127" s="107"/>
    </row>
    <row r="128" ht="16.5" hidden="1" customHeight="1" spans="1:2">
      <c r="A128" s="296" t="s">
        <v>132</v>
      </c>
      <c r="B128" s="107"/>
    </row>
    <row r="129" ht="16.5" hidden="1" customHeight="1" spans="1:2">
      <c r="A129" s="296" t="s">
        <v>196</v>
      </c>
      <c r="B129" s="107"/>
    </row>
    <row r="130" ht="16.5" hidden="1" customHeight="1" spans="1:2">
      <c r="A130" s="296" t="s">
        <v>197</v>
      </c>
      <c r="B130" s="107"/>
    </row>
    <row r="131" ht="16.5" hidden="1" customHeight="1" spans="1:2">
      <c r="A131" s="296" t="s">
        <v>198</v>
      </c>
      <c r="B131" s="107"/>
    </row>
    <row r="132" ht="16.5" hidden="1" customHeight="1" spans="1:2">
      <c r="A132" s="296" t="s">
        <v>199</v>
      </c>
      <c r="B132" s="107"/>
    </row>
    <row r="133" ht="16.5" hidden="1" customHeight="1" spans="1:2">
      <c r="A133" s="296" t="s">
        <v>200</v>
      </c>
      <c r="B133" s="107"/>
    </row>
    <row r="134" ht="16.5" hidden="1" customHeight="1" spans="1:2">
      <c r="A134" s="296" t="s">
        <v>137</v>
      </c>
      <c r="B134" s="107"/>
    </row>
    <row r="135" ht="16.5" hidden="1" customHeight="1" spans="1:2">
      <c r="A135" s="294" t="s">
        <v>201</v>
      </c>
      <c r="B135" s="107"/>
    </row>
    <row r="136" ht="16.5" hidden="1" customHeight="1" spans="1:2">
      <c r="A136" s="295" t="s">
        <v>202</v>
      </c>
      <c r="B136" s="107"/>
    </row>
    <row r="137" ht="16.5" hidden="1" customHeight="1" spans="1:2">
      <c r="A137" s="296" t="s">
        <v>131</v>
      </c>
      <c r="B137" s="107"/>
    </row>
    <row r="138" ht="16.5" hidden="1" customHeight="1" spans="1:2">
      <c r="A138" s="296" t="s">
        <v>132</v>
      </c>
      <c r="B138" s="107"/>
    </row>
    <row r="139" ht="16.5" hidden="1" customHeight="1" spans="1:2">
      <c r="A139" s="295" t="s">
        <v>203</v>
      </c>
      <c r="B139" s="107"/>
    </row>
    <row r="140" ht="16.5" hidden="1" customHeight="1" spans="1:2">
      <c r="A140" s="296" t="s">
        <v>204</v>
      </c>
      <c r="B140" s="107"/>
    </row>
    <row r="141" ht="16.5" hidden="1" customHeight="1" spans="1:2">
      <c r="A141" s="296" t="s">
        <v>205</v>
      </c>
      <c r="B141" s="107"/>
    </row>
    <row r="142" ht="16.5" hidden="1" customHeight="1" spans="1:2">
      <c r="A142" s="296" t="s">
        <v>206</v>
      </c>
      <c r="B142" s="107"/>
    </row>
    <row r="143" ht="16.5" hidden="1" customHeight="1" spans="1:2">
      <c r="A143" s="296" t="s">
        <v>207</v>
      </c>
      <c r="B143" s="107"/>
    </row>
    <row r="144" ht="16.5" hidden="1" customHeight="1" spans="1:2">
      <c r="A144" s="296" t="s">
        <v>208</v>
      </c>
      <c r="B144" s="107"/>
    </row>
    <row r="145" ht="16.5" hidden="1" customHeight="1" spans="1:2">
      <c r="A145" s="295" t="s">
        <v>209</v>
      </c>
      <c r="B145" s="107"/>
    </row>
    <row r="146" ht="16.5" hidden="1" customHeight="1" spans="1:2">
      <c r="A146" s="296" t="s">
        <v>210</v>
      </c>
      <c r="B146" s="107"/>
    </row>
    <row r="147" ht="16.5" hidden="1" customHeight="1" spans="1:2">
      <c r="A147" s="296" t="s">
        <v>211</v>
      </c>
      <c r="B147" s="107"/>
    </row>
    <row r="148" ht="16.5" hidden="1" customHeight="1" spans="1:2">
      <c r="A148" s="296" t="s">
        <v>212</v>
      </c>
      <c r="B148" s="107"/>
    </row>
    <row r="149" ht="16.5" hidden="1" customHeight="1" spans="1:2">
      <c r="A149" s="295" t="s">
        <v>213</v>
      </c>
      <c r="B149" s="107"/>
    </row>
    <row r="150" ht="16.5" hidden="1" customHeight="1" spans="1:2">
      <c r="A150" s="296" t="s">
        <v>214</v>
      </c>
      <c r="B150" s="107"/>
    </row>
    <row r="151" ht="16.5" hidden="1" customHeight="1" spans="1:2">
      <c r="A151" s="295" t="s">
        <v>215</v>
      </c>
      <c r="B151" s="107"/>
    </row>
    <row r="152" ht="16.5" hidden="1" customHeight="1" spans="1:2">
      <c r="A152" s="296" t="s">
        <v>216</v>
      </c>
      <c r="B152" s="107"/>
    </row>
    <row r="153" ht="16.5" hidden="1" customHeight="1" spans="1:2">
      <c r="A153" s="296" t="s">
        <v>217</v>
      </c>
      <c r="B153" s="107"/>
    </row>
    <row r="154" ht="16.5" hidden="1" customHeight="1" spans="1:2">
      <c r="A154" s="295" t="s">
        <v>218</v>
      </c>
      <c r="B154" s="107"/>
    </row>
    <row r="155" ht="16.5" hidden="1" customHeight="1" spans="1:2">
      <c r="A155" s="296" t="s">
        <v>219</v>
      </c>
      <c r="B155" s="107"/>
    </row>
    <row r="156" ht="16.5" hidden="1" customHeight="1" spans="1:2">
      <c r="A156" s="296" t="s">
        <v>220</v>
      </c>
      <c r="B156" s="107"/>
    </row>
    <row r="157" ht="16.5" hidden="1" customHeight="1" spans="1:2">
      <c r="A157" s="295" t="s">
        <v>221</v>
      </c>
      <c r="B157" s="107"/>
    </row>
    <row r="158" ht="16.5" hidden="1" customHeight="1" spans="1:2">
      <c r="A158" s="296" t="s">
        <v>222</v>
      </c>
      <c r="B158" s="107"/>
    </row>
    <row r="159" ht="16.5" hidden="1" customHeight="1" spans="1:2">
      <c r="A159" s="295" t="s">
        <v>223</v>
      </c>
      <c r="B159" s="107"/>
    </row>
    <row r="160" ht="16.5" hidden="1" customHeight="1" spans="1:2">
      <c r="A160" s="296" t="s">
        <v>223</v>
      </c>
      <c r="B160" s="107"/>
    </row>
    <row r="161" ht="16.5" hidden="1" customHeight="1" spans="1:2">
      <c r="A161" s="294" t="s">
        <v>224</v>
      </c>
      <c r="B161" s="107"/>
    </row>
    <row r="162" ht="16.5" hidden="1" customHeight="1" spans="1:2">
      <c r="A162" s="295" t="s">
        <v>225</v>
      </c>
      <c r="B162" s="107"/>
    </row>
    <row r="163" ht="16.5" hidden="1" customHeight="1" spans="1:2">
      <c r="A163" s="296" t="s">
        <v>131</v>
      </c>
      <c r="B163" s="107"/>
    </row>
    <row r="164" ht="16.5" hidden="1" customHeight="1" spans="1:2">
      <c r="A164" s="296" t="s">
        <v>132</v>
      </c>
      <c r="B164" s="107"/>
    </row>
    <row r="165" ht="16.5" hidden="1" customHeight="1" spans="1:2">
      <c r="A165" s="295" t="s">
        <v>226</v>
      </c>
      <c r="B165" s="107"/>
    </row>
    <row r="166" ht="16.5" hidden="1" customHeight="1" spans="1:2">
      <c r="A166" s="296" t="s">
        <v>227</v>
      </c>
      <c r="B166" s="107"/>
    </row>
    <row r="167" ht="16.5" hidden="1" customHeight="1" spans="1:2">
      <c r="A167" s="295" t="s">
        <v>228</v>
      </c>
      <c r="B167" s="107"/>
    </row>
    <row r="168" ht="16.5" hidden="1" customHeight="1" spans="1:2">
      <c r="A168" s="296" t="s">
        <v>229</v>
      </c>
      <c r="B168" s="107"/>
    </row>
    <row r="169" ht="16.5" hidden="1" customHeight="1" spans="1:2">
      <c r="A169" s="296" t="s">
        <v>230</v>
      </c>
      <c r="B169" s="107"/>
    </row>
    <row r="170" ht="16.5" hidden="1" customHeight="1" spans="1:2">
      <c r="A170" s="295" t="s">
        <v>231</v>
      </c>
      <c r="B170" s="107"/>
    </row>
    <row r="171" ht="16.5" hidden="1" customHeight="1" spans="1:2">
      <c r="A171" s="296" t="s">
        <v>232</v>
      </c>
      <c r="B171" s="107"/>
    </row>
    <row r="172" ht="16.5" hidden="1" customHeight="1" spans="1:2">
      <c r="A172" s="296" t="s">
        <v>233</v>
      </c>
      <c r="B172" s="107"/>
    </row>
    <row r="173" ht="16.5" hidden="1" customHeight="1" spans="1:2">
      <c r="A173" s="295" t="s">
        <v>234</v>
      </c>
      <c r="B173" s="107"/>
    </row>
    <row r="174" ht="16.5" hidden="1" customHeight="1" spans="1:2">
      <c r="A174" s="296" t="s">
        <v>235</v>
      </c>
      <c r="B174" s="107"/>
    </row>
    <row r="175" ht="16.5" hidden="1" customHeight="1" spans="1:2">
      <c r="A175" s="296" t="s">
        <v>236</v>
      </c>
      <c r="B175" s="107"/>
    </row>
    <row r="176" ht="16.5" hidden="1" customHeight="1" spans="1:2">
      <c r="A176" s="295" t="s">
        <v>237</v>
      </c>
      <c r="B176" s="107"/>
    </row>
    <row r="177" ht="16.5" hidden="1" customHeight="1" spans="1:2">
      <c r="A177" s="296" t="s">
        <v>232</v>
      </c>
      <c r="B177" s="107"/>
    </row>
    <row r="178" ht="16.5" hidden="1" customHeight="1" spans="1:2">
      <c r="A178" s="296" t="s">
        <v>238</v>
      </c>
      <c r="B178" s="107"/>
    </row>
    <row r="179" ht="16.5" hidden="1" customHeight="1" spans="1:2">
      <c r="A179" s="296" t="s">
        <v>239</v>
      </c>
      <c r="B179" s="107"/>
    </row>
    <row r="180" ht="16.5" hidden="1" customHeight="1" spans="1:2">
      <c r="A180" s="295" t="s">
        <v>240</v>
      </c>
      <c r="B180" s="107"/>
    </row>
    <row r="181" ht="16.5" hidden="1" customHeight="1" spans="1:2">
      <c r="A181" s="296" t="s">
        <v>241</v>
      </c>
      <c r="B181" s="107"/>
    </row>
    <row r="182" ht="16.5" hidden="1" customHeight="1" spans="1:2">
      <c r="A182" s="296" t="s">
        <v>240</v>
      </c>
      <c r="B182" s="107"/>
    </row>
    <row r="183" ht="16.5" customHeight="1" spans="1:2">
      <c r="A183" s="294" t="s">
        <v>242</v>
      </c>
      <c r="B183" s="107">
        <v>133</v>
      </c>
    </row>
    <row r="184" ht="16.5" customHeight="1" spans="1:2">
      <c r="A184" s="295" t="s">
        <v>243</v>
      </c>
      <c r="B184" s="107">
        <v>133</v>
      </c>
    </row>
    <row r="185" ht="16.5" hidden="1" customHeight="1" spans="1:2">
      <c r="A185" s="296" t="s">
        <v>131</v>
      </c>
      <c r="B185" s="107"/>
    </row>
    <row r="186" ht="16.5" hidden="1" customHeight="1" spans="1:2">
      <c r="A186" s="296" t="s">
        <v>132</v>
      </c>
      <c r="B186" s="107"/>
    </row>
    <row r="187" ht="16.5" hidden="1" customHeight="1" spans="1:2">
      <c r="A187" s="296" t="s">
        <v>244</v>
      </c>
      <c r="B187" s="107"/>
    </row>
    <row r="188" ht="16.5" customHeight="1" spans="1:2">
      <c r="A188" s="296" t="s">
        <v>245</v>
      </c>
      <c r="B188" s="107">
        <v>95</v>
      </c>
    </row>
    <row r="189" ht="16.5" hidden="1" customHeight="1" spans="1:2">
      <c r="A189" s="296" t="s">
        <v>246</v>
      </c>
      <c r="B189" s="107"/>
    </row>
    <row r="190" ht="16.5" hidden="1" customHeight="1" spans="1:2">
      <c r="A190" s="296" t="s">
        <v>247</v>
      </c>
      <c r="B190" s="107"/>
    </row>
    <row r="191" ht="16.5" hidden="1" customHeight="1" spans="1:2">
      <c r="A191" s="296" t="s">
        <v>248</v>
      </c>
      <c r="B191" s="107"/>
    </row>
    <row r="192" ht="16.5" hidden="1" customHeight="1" spans="1:2">
      <c r="A192" s="296" t="s">
        <v>249</v>
      </c>
      <c r="B192" s="107"/>
    </row>
    <row r="193" ht="16.5" customHeight="1" spans="1:2">
      <c r="A193" s="296" t="s">
        <v>250</v>
      </c>
      <c r="B193" s="107">
        <v>38</v>
      </c>
    </row>
    <row r="194" ht="16.5" hidden="1" customHeight="1" spans="1:2">
      <c r="A194" s="295" t="s">
        <v>251</v>
      </c>
      <c r="B194" s="107"/>
    </row>
    <row r="195" ht="16.5" hidden="1" customHeight="1" spans="1:2">
      <c r="A195" s="296" t="s">
        <v>252</v>
      </c>
      <c r="B195" s="107"/>
    </row>
    <row r="196" ht="16.5" hidden="1" customHeight="1" spans="1:2">
      <c r="A196" s="296" t="s">
        <v>253</v>
      </c>
      <c r="B196" s="107"/>
    </row>
    <row r="197" ht="16.5" hidden="1" customHeight="1" spans="1:2">
      <c r="A197" s="295" t="s">
        <v>254</v>
      </c>
      <c r="B197" s="107"/>
    </row>
    <row r="198" ht="16.5" hidden="1" customHeight="1" spans="1:2">
      <c r="A198" s="296" t="s">
        <v>132</v>
      </c>
      <c r="B198" s="107"/>
    </row>
    <row r="199" ht="16.5" hidden="1" customHeight="1" spans="1:2">
      <c r="A199" s="296" t="s">
        <v>255</v>
      </c>
      <c r="B199" s="107"/>
    </row>
    <row r="200" ht="16.5" hidden="1" customHeight="1" spans="1:2">
      <c r="A200" s="296" t="s">
        <v>256</v>
      </c>
      <c r="B200" s="107"/>
    </row>
    <row r="201" ht="16.5" hidden="1" customHeight="1" spans="1:2">
      <c r="A201" s="296" t="s">
        <v>257</v>
      </c>
      <c r="B201" s="107"/>
    </row>
    <row r="202" ht="16.5" hidden="1" customHeight="1" spans="1:2">
      <c r="A202" s="296" t="s">
        <v>258</v>
      </c>
      <c r="B202" s="107"/>
    </row>
    <row r="203" ht="16.5" hidden="1" customHeight="1" spans="1:2">
      <c r="A203" s="295" t="s">
        <v>259</v>
      </c>
      <c r="B203" s="107"/>
    </row>
    <row r="204" ht="16.5" hidden="1" customHeight="1" spans="1:2">
      <c r="A204" s="296" t="s">
        <v>260</v>
      </c>
      <c r="B204" s="107"/>
    </row>
    <row r="205" ht="16.5" hidden="1" customHeight="1" spans="1:2">
      <c r="A205" s="295" t="s">
        <v>261</v>
      </c>
      <c r="B205" s="107"/>
    </row>
    <row r="206" ht="16.5" hidden="1" customHeight="1" spans="1:2">
      <c r="A206" s="296" t="s">
        <v>262</v>
      </c>
      <c r="B206" s="107"/>
    </row>
    <row r="207" ht="16.5" hidden="1" customHeight="1" spans="1:2">
      <c r="A207" s="296" t="s">
        <v>261</v>
      </c>
      <c r="B207" s="107"/>
    </row>
    <row r="208" ht="16.5" customHeight="1" spans="1:2">
      <c r="A208" s="294" t="s">
        <v>263</v>
      </c>
      <c r="B208" s="107">
        <v>960</v>
      </c>
    </row>
    <row r="209" ht="16.5" customHeight="1" spans="1:2">
      <c r="A209" s="295" t="s">
        <v>264</v>
      </c>
      <c r="B209" s="107">
        <v>287</v>
      </c>
    </row>
    <row r="210" ht="16.5" hidden="1" customHeight="1" spans="1:2">
      <c r="A210" s="296" t="s">
        <v>131</v>
      </c>
      <c r="B210" s="107"/>
    </row>
    <row r="211" ht="16.5" hidden="1" customHeight="1" spans="1:2">
      <c r="A211" s="296" t="s">
        <v>132</v>
      </c>
      <c r="B211" s="107"/>
    </row>
    <row r="212" ht="16.5" hidden="1" customHeight="1" spans="1:2">
      <c r="A212" s="296" t="s">
        <v>265</v>
      </c>
      <c r="B212" s="107"/>
    </row>
    <row r="213" ht="16.5" hidden="1" customHeight="1" spans="1:2">
      <c r="A213" s="296" t="s">
        <v>154</v>
      </c>
      <c r="B213" s="107"/>
    </row>
    <row r="214" ht="16.5" hidden="1" customHeight="1" spans="1:2">
      <c r="A214" s="296" t="s">
        <v>266</v>
      </c>
      <c r="B214" s="107"/>
    </row>
    <row r="215" ht="16.5" hidden="1" customHeight="1" spans="1:2">
      <c r="A215" s="296" t="s">
        <v>267</v>
      </c>
      <c r="B215" s="107"/>
    </row>
    <row r="216" ht="16.5" hidden="1" customHeight="1" spans="1:2">
      <c r="A216" s="296" t="s">
        <v>268</v>
      </c>
      <c r="B216" s="107"/>
    </row>
    <row r="217" ht="16.5" hidden="1" customHeight="1" spans="1:2">
      <c r="A217" s="296" t="s">
        <v>137</v>
      </c>
      <c r="B217" s="107"/>
    </row>
    <row r="218" ht="16.5" customHeight="1" spans="1:2">
      <c r="A218" s="296" t="s">
        <v>269</v>
      </c>
      <c r="B218" s="107">
        <v>287</v>
      </c>
    </row>
    <row r="219" ht="16.5" hidden="1" customHeight="1" spans="1:2">
      <c r="A219" s="295" t="s">
        <v>270</v>
      </c>
      <c r="B219" s="107"/>
    </row>
    <row r="220" ht="16.5" hidden="1" customHeight="1" spans="1:2">
      <c r="A220" s="296" t="s">
        <v>131</v>
      </c>
      <c r="B220" s="107"/>
    </row>
    <row r="221" ht="16.5" hidden="1" customHeight="1" spans="1:2">
      <c r="A221" s="296" t="s">
        <v>271</v>
      </c>
      <c r="B221" s="107"/>
    </row>
    <row r="222" ht="16.5" hidden="1" customHeight="1" spans="1:2">
      <c r="A222" s="296" t="s">
        <v>272</v>
      </c>
      <c r="B222" s="107"/>
    </row>
    <row r="223" ht="16.5" hidden="1" customHeight="1" spans="1:2">
      <c r="A223" s="296" t="s">
        <v>273</v>
      </c>
      <c r="B223" s="107"/>
    </row>
    <row r="224" ht="16.5" customHeight="1" spans="1:2">
      <c r="A224" s="295" t="s">
        <v>274</v>
      </c>
      <c r="B224" s="107">
        <v>535</v>
      </c>
    </row>
    <row r="225" ht="16.5" hidden="1" customHeight="1" spans="1:2">
      <c r="A225" s="296" t="s">
        <v>275</v>
      </c>
      <c r="B225" s="107"/>
    </row>
    <row r="226" ht="16.5" hidden="1" customHeight="1" spans="1:2">
      <c r="A226" s="296" t="s">
        <v>276</v>
      </c>
      <c r="B226" s="107"/>
    </row>
    <row r="227" ht="16.5" hidden="1" customHeight="1" spans="1:2">
      <c r="A227" s="296" t="s">
        <v>277</v>
      </c>
      <c r="B227" s="107"/>
    </row>
    <row r="228" ht="16.5" customHeight="1" spans="1:2">
      <c r="A228" s="296" t="s">
        <v>278</v>
      </c>
      <c r="B228" s="107">
        <v>262</v>
      </c>
    </row>
    <row r="229" ht="16.5" customHeight="1" spans="1:2">
      <c r="A229" s="296" t="s">
        <v>279</v>
      </c>
      <c r="B229" s="107">
        <v>128</v>
      </c>
    </row>
    <row r="230" ht="16.5" customHeight="1" spans="1:2">
      <c r="A230" s="296" t="s">
        <v>280</v>
      </c>
      <c r="B230" s="107">
        <v>145</v>
      </c>
    </row>
    <row r="231" ht="16.5" hidden="1" customHeight="1" spans="1:2">
      <c r="A231" s="295" t="s">
        <v>281</v>
      </c>
      <c r="B231" s="107"/>
    </row>
    <row r="232" ht="16.5" hidden="1" customHeight="1" spans="1:2">
      <c r="A232" s="296" t="s">
        <v>282</v>
      </c>
      <c r="B232" s="107"/>
    </row>
    <row r="233" ht="16.5" hidden="1" customHeight="1" spans="1:2">
      <c r="A233" s="295" t="s">
        <v>283</v>
      </c>
      <c r="B233" s="107"/>
    </row>
    <row r="234" ht="16.5" hidden="1" customHeight="1" spans="1:2">
      <c r="A234" s="296" t="s">
        <v>284</v>
      </c>
      <c r="B234" s="107"/>
    </row>
    <row r="235" ht="16.5" hidden="1" customHeight="1" spans="1:2">
      <c r="A235" s="295" t="s">
        <v>285</v>
      </c>
      <c r="B235" s="107"/>
    </row>
    <row r="236" ht="16.5" hidden="1" customHeight="1" spans="1:2">
      <c r="A236" s="296" t="s">
        <v>286</v>
      </c>
      <c r="B236" s="107"/>
    </row>
    <row r="237" ht="16.5" hidden="1" customHeight="1" spans="1:2">
      <c r="A237" s="296" t="s">
        <v>287</v>
      </c>
      <c r="B237" s="107"/>
    </row>
    <row r="238" ht="16.5" hidden="1" customHeight="1" spans="1:2">
      <c r="A238" s="296" t="s">
        <v>288</v>
      </c>
      <c r="B238" s="107"/>
    </row>
    <row r="239" ht="16.5" hidden="1" customHeight="1" spans="1:2">
      <c r="A239" s="296" t="s">
        <v>289</v>
      </c>
      <c r="B239" s="107"/>
    </row>
    <row r="240" ht="16.5" hidden="1" customHeight="1" spans="1:2">
      <c r="A240" s="296" t="s">
        <v>290</v>
      </c>
      <c r="B240" s="107"/>
    </row>
    <row r="241" ht="16.5" hidden="1" customHeight="1" spans="1:2">
      <c r="A241" s="296" t="s">
        <v>291</v>
      </c>
      <c r="B241" s="107"/>
    </row>
    <row r="242" ht="16.5" hidden="1" customHeight="1" spans="1:2">
      <c r="A242" s="296" t="s">
        <v>292</v>
      </c>
      <c r="B242" s="107"/>
    </row>
    <row r="243" ht="16.5" hidden="1" customHeight="1" spans="1:2">
      <c r="A243" s="296" t="s">
        <v>293</v>
      </c>
      <c r="B243" s="107"/>
    </row>
    <row r="244" ht="16.5" hidden="1" customHeight="1" spans="1:2">
      <c r="A244" s="295" t="s">
        <v>294</v>
      </c>
      <c r="B244" s="107"/>
    </row>
    <row r="245" ht="16.5" hidden="1" customHeight="1" spans="1:2">
      <c r="A245" s="296" t="s">
        <v>295</v>
      </c>
      <c r="B245" s="107"/>
    </row>
    <row r="246" ht="16.5" hidden="1" customHeight="1" spans="1:2">
      <c r="A246" s="296" t="s">
        <v>296</v>
      </c>
      <c r="B246" s="107"/>
    </row>
    <row r="247" ht="16.5" hidden="1" customHeight="1" spans="1:2">
      <c r="A247" s="296" t="s">
        <v>297</v>
      </c>
      <c r="B247" s="107"/>
    </row>
    <row r="248" ht="16.5" hidden="1" customHeight="1" spans="1:2">
      <c r="A248" s="296" t="s">
        <v>298</v>
      </c>
      <c r="B248" s="107"/>
    </row>
    <row r="249" ht="16.5" hidden="1" customHeight="1" spans="1:2">
      <c r="A249" s="296" t="s">
        <v>299</v>
      </c>
      <c r="B249" s="107"/>
    </row>
    <row r="250" ht="16.5" hidden="1" customHeight="1" spans="1:2">
      <c r="A250" s="296" t="s">
        <v>300</v>
      </c>
      <c r="B250" s="107"/>
    </row>
    <row r="251" ht="16.5" hidden="1" customHeight="1" spans="1:2">
      <c r="A251" s="295" t="s">
        <v>301</v>
      </c>
      <c r="B251" s="107"/>
    </row>
    <row r="252" ht="16.5" hidden="1" customHeight="1" spans="1:2">
      <c r="A252" s="296" t="s">
        <v>302</v>
      </c>
      <c r="B252" s="107"/>
    </row>
    <row r="253" ht="16.5" hidden="1" customHeight="1" spans="1:2">
      <c r="A253" s="296" t="s">
        <v>303</v>
      </c>
      <c r="B253" s="107"/>
    </row>
    <row r="254" ht="16.5" hidden="1" customHeight="1" spans="1:2">
      <c r="A254" s="296" t="s">
        <v>304</v>
      </c>
      <c r="B254" s="107"/>
    </row>
    <row r="255" ht="16.5" hidden="1" customHeight="1" spans="1:2">
      <c r="A255" s="296" t="s">
        <v>305</v>
      </c>
      <c r="B255" s="107"/>
    </row>
    <row r="256" ht="16.5" hidden="1" customHeight="1" spans="1:2">
      <c r="A256" s="296" t="s">
        <v>306</v>
      </c>
      <c r="B256" s="107"/>
    </row>
    <row r="257" ht="16.5" hidden="1" customHeight="1" spans="1:2">
      <c r="A257" s="296" t="s">
        <v>307</v>
      </c>
      <c r="B257" s="107"/>
    </row>
    <row r="258" ht="16.5" customHeight="1" spans="1:2">
      <c r="A258" s="295" t="s">
        <v>308</v>
      </c>
      <c r="B258" s="107">
        <v>13</v>
      </c>
    </row>
    <row r="259" ht="16.5" hidden="1" customHeight="1" spans="1:2">
      <c r="A259" s="296" t="s">
        <v>131</v>
      </c>
      <c r="B259" s="107"/>
    </row>
    <row r="260" ht="16.5" hidden="1" customHeight="1" spans="1:2">
      <c r="A260" s="296" t="s">
        <v>132</v>
      </c>
      <c r="B260" s="107"/>
    </row>
    <row r="261" ht="16.5" hidden="1" customHeight="1" spans="1:2">
      <c r="A261" s="296" t="s">
        <v>309</v>
      </c>
      <c r="B261" s="107"/>
    </row>
    <row r="262" ht="16.5" hidden="1" customHeight="1" spans="1:2">
      <c r="A262" s="296" t="s">
        <v>310</v>
      </c>
      <c r="B262" s="107"/>
    </row>
    <row r="263" ht="16.5" hidden="1" customHeight="1" spans="1:2">
      <c r="A263" s="296" t="s">
        <v>311</v>
      </c>
      <c r="B263" s="107"/>
    </row>
    <row r="264" ht="16.5" hidden="1" customHeight="1" spans="1:2">
      <c r="A264" s="296" t="s">
        <v>312</v>
      </c>
      <c r="B264" s="107"/>
    </row>
    <row r="265" ht="16.5" customHeight="1" spans="1:2">
      <c r="A265" s="296" t="s">
        <v>313</v>
      </c>
      <c r="B265" s="107">
        <v>13</v>
      </c>
    </row>
    <row r="266" ht="16.5" hidden="1" customHeight="1" spans="1:2">
      <c r="A266" s="295" t="s">
        <v>314</v>
      </c>
      <c r="B266" s="107"/>
    </row>
    <row r="267" ht="16.5" hidden="1" customHeight="1" spans="1:2">
      <c r="A267" s="296" t="s">
        <v>315</v>
      </c>
      <c r="B267" s="107"/>
    </row>
    <row r="268" ht="16.5" hidden="1" customHeight="1" spans="1:2">
      <c r="A268" s="296" t="s">
        <v>316</v>
      </c>
      <c r="B268" s="107"/>
    </row>
    <row r="269" ht="16.5" hidden="1" customHeight="1" spans="1:2">
      <c r="A269" s="295" t="s">
        <v>317</v>
      </c>
      <c r="B269" s="107"/>
    </row>
    <row r="270" ht="16.5" hidden="1" customHeight="1" spans="1:2">
      <c r="A270" s="296" t="s">
        <v>318</v>
      </c>
      <c r="B270" s="107"/>
    </row>
    <row r="271" ht="16.5" hidden="1" customHeight="1" spans="1:2">
      <c r="A271" s="296" t="s">
        <v>319</v>
      </c>
      <c r="B271" s="107"/>
    </row>
    <row r="272" ht="16.5" hidden="1" customHeight="1" spans="1:2">
      <c r="A272" s="295" t="s">
        <v>320</v>
      </c>
      <c r="B272" s="107"/>
    </row>
    <row r="273" ht="16.5" hidden="1" customHeight="1" spans="1:2">
      <c r="A273" s="296" t="s">
        <v>321</v>
      </c>
      <c r="B273" s="107"/>
    </row>
    <row r="274" ht="16.5" hidden="1" customHeight="1" spans="1:2">
      <c r="A274" s="295" t="s">
        <v>322</v>
      </c>
      <c r="B274" s="107"/>
    </row>
    <row r="275" ht="16.5" hidden="1" customHeight="1" spans="1:2">
      <c r="A275" s="296" t="s">
        <v>323</v>
      </c>
      <c r="B275" s="107"/>
    </row>
    <row r="276" ht="16.5" hidden="1" customHeight="1" spans="1:2">
      <c r="A276" s="295" t="s">
        <v>324</v>
      </c>
      <c r="B276" s="107"/>
    </row>
    <row r="277" ht="16.5" hidden="1" customHeight="1" spans="1:2">
      <c r="A277" s="296" t="s">
        <v>325</v>
      </c>
      <c r="B277" s="107"/>
    </row>
    <row r="278" ht="16.5" customHeight="1" spans="1:2">
      <c r="A278" s="295" t="s">
        <v>326</v>
      </c>
      <c r="B278" s="107">
        <v>125</v>
      </c>
    </row>
    <row r="279" ht="16.5" hidden="1" customHeight="1" spans="1:2">
      <c r="A279" s="296" t="s">
        <v>131</v>
      </c>
      <c r="B279" s="107"/>
    </row>
    <row r="280" ht="16.5" hidden="1" customHeight="1" spans="1:2">
      <c r="A280" s="296" t="s">
        <v>327</v>
      </c>
      <c r="B280" s="107"/>
    </row>
    <row r="281" ht="16.5" customHeight="1" spans="1:2">
      <c r="A281" s="296" t="s">
        <v>137</v>
      </c>
      <c r="B281" s="107">
        <v>125</v>
      </c>
    </row>
    <row r="282" ht="16.5" hidden="1" customHeight="1" spans="1:2">
      <c r="A282" s="296" t="s">
        <v>328</v>
      </c>
      <c r="B282" s="107"/>
    </row>
    <row r="283" ht="16.5" hidden="1" customHeight="1" spans="1:2">
      <c r="A283" s="295" t="s">
        <v>329</v>
      </c>
      <c r="B283" s="107"/>
    </row>
    <row r="284" ht="16.5" hidden="1" customHeight="1" spans="1:2">
      <c r="A284" s="296" t="s">
        <v>329</v>
      </c>
      <c r="B284" s="107"/>
    </row>
    <row r="285" ht="16.5" customHeight="1" spans="1:2">
      <c r="A285" s="294" t="s">
        <v>330</v>
      </c>
      <c r="B285" s="107">
        <v>170</v>
      </c>
    </row>
    <row r="286" ht="16.5" hidden="1" customHeight="1" spans="1:2">
      <c r="A286" s="295" t="s">
        <v>331</v>
      </c>
      <c r="B286" s="107"/>
    </row>
    <row r="287" ht="16.5" hidden="1" customHeight="1" spans="1:2">
      <c r="A287" s="296" t="s">
        <v>131</v>
      </c>
      <c r="B287" s="107"/>
    </row>
    <row r="288" ht="16.5" hidden="1" customHeight="1" spans="1:2">
      <c r="A288" s="296" t="s">
        <v>132</v>
      </c>
      <c r="B288" s="107"/>
    </row>
    <row r="289" ht="16.5" hidden="1" customHeight="1" spans="1:2">
      <c r="A289" s="296" t="s">
        <v>332</v>
      </c>
      <c r="B289" s="107"/>
    </row>
    <row r="290" ht="16.5" hidden="1" customHeight="1" spans="1:2">
      <c r="A290" s="295" t="s">
        <v>333</v>
      </c>
      <c r="B290" s="107"/>
    </row>
    <row r="291" ht="16.5" hidden="1" customHeight="1" spans="1:2">
      <c r="A291" s="296" t="s">
        <v>334</v>
      </c>
      <c r="B291" s="107"/>
    </row>
    <row r="292" ht="16.5" hidden="1" customHeight="1" spans="1:2">
      <c r="A292" s="296" t="s">
        <v>335</v>
      </c>
      <c r="B292" s="107"/>
    </row>
    <row r="293" ht="16.5" hidden="1" customHeight="1" spans="1:2">
      <c r="A293" s="296" t="s">
        <v>336</v>
      </c>
      <c r="B293" s="107"/>
    </row>
    <row r="294" ht="16.5" hidden="1" customHeight="1" spans="1:2">
      <c r="A294" s="296" t="s">
        <v>337</v>
      </c>
      <c r="B294" s="107"/>
    </row>
    <row r="295" ht="16.5" hidden="1" customHeight="1" spans="1:2">
      <c r="A295" s="296" t="s">
        <v>338</v>
      </c>
      <c r="B295" s="107"/>
    </row>
    <row r="296" ht="16.5" hidden="1" customHeight="1" spans="1:2">
      <c r="A296" s="295" t="s">
        <v>339</v>
      </c>
      <c r="B296" s="107"/>
    </row>
    <row r="297" ht="16.5" hidden="1" customHeight="1" spans="1:2">
      <c r="A297" s="296" t="s">
        <v>340</v>
      </c>
      <c r="B297" s="107"/>
    </row>
    <row r="298" ht="16.5" hidden="1" customHeight="1" spans="1:2">
      <c r="A298" s="296" t="s">
        <v>341</v>
      </c>
      <c r="B298" s="107"/>
    </row>
    <row r="299" ht="16.5" hidden="1" customHeight="1" spans="1:2">
      <c r="A299" s="296" t="s">
        <v>342</v>
      </c>
      <c r="B299" s="107"/>
    </row>
    <row r="300" ht="16.5" hidden="1" customHeight="1" spans="1:2">
      <c r="A300" s="295" t="s">
        <v>343</v>
      </c>
      <c r="B300" s="107"/>
    </row>
    <row r="301" ht="16.5" hidden="1" customHeight="1" spans="1:2">
      <c r="A301" s="296" t="s">
        <v>344</v>
      </c>
      <c r="B301" s="107"/>
    </row>
    <row r="302" ht="16.5" hidden="1" customHeight="1" spans="1:2">
      <c r="A302" s="296" t="s">
        <v>345</v>
      </c>
      <c r="B302" s="107"/>
    </row>
    <row r="303" ht="16.5" hidden="1" customHeight="1" spans="1:2">
      <c r="A303" s="296" t="s">
        <v>346</v>
      </c>
      <c r="B303" s="107"/>
    </row>
    <row r="304" ht="16.5" hidden="1" customHeight="1" spans="1:2">
      <c r="A304" s="296" t="s">
        <v>347</v>
      </c>
      <c r="B304" s="107"/>
    </row>
    <row r="305" ht="16.5" hidden="1" customHeight="1" spans="1:2">
      <c r="A305" s="296" t="s">
        <v>348</v>
      </c>
      <c r="B305" s="107"/>
    </row>
    <row r="306" ht="16.5" hidden="1" customHeight="1" spans="1:2">
      <c r="A306" s="296" t="s">
        <v>349</v>
      </c>
      <c r="B306" s="107"/>
    </row>
    <row r="307" ht="16.5" hidden="1" customHeight="1" spans="1:2">
      <c r="A307" s="296" t="s">
        <v>350</v>
      </c>
      <c r="B307" s="107"/>
    </row>
    <row r="308" ht="16.5" hidden="1" customHeight="1" spans="1:2">
      <c r="A308" s="296" t="s">
        <v>351</v>
      </c>
      <c r="B308" s="107"/>
    </row>
    <row r="309" ht="16.5" hidden="1" customHeight="1" spans="1:2">
      <c r="A309" s="295" t="s">
        <v>352</v>
      </c>
      <c r="B309" s="107"/>
    </row>
    <row r="310" ht="16.5" hidden="1" customHeight="1" spans="1:2">
      <c r="A310" s="296" t="s">
        <v>353</v>
      </c>
      <c r="B310" s="107"/>
    </row>
    <row r="311" ht="16.5" hidden="1" customHeight="1" spans="1:2">
      <c r="A311" s="295" t="s">
        <v>354</v>
      </c>
      <c r="B311" s="107"/>
    </row>
    <row r="312" ht="16.5" hidden="1" customHeight="1" spans="1:2">
      <c r="A312" s="296" t="s">
        <v>355</v>
      </c>
      <c r="B312" s="107"/>
    </row>
    <row r="313" ht="16.5" hidden="1" customHeight="1" spans="1:2">
      <c r="A313" s="296" t="s">
        <v>356</v>
      </c>
      <c r="B313" s="107"/>
    </row>
    <row r="314" ht="16.5" customHeight="1" spans="1:2">
      <c r="A314" s="295" t="s">
        <v>357</v>
      </c>
      <c r="B314" s="107">
        <v>170</v>
      </c>
    </row>
    <row r="315" ht="16.5" customHeight="1" spans="1:2">
      <c r="A315" s="296" t="s">
        <v>358</v>
      </c>
      <c r="B315" s="107">
        <v>56</v>
      </c>
    </row>
    <row r="316" ht="16.5" customHeight="1" spans="1:2">
      <c r="A316" s="296" t="s">
        <v>359</v>
      </c>
      <c r="B316" s="107">
        <v>114</v>
      </c>
    </row>
    <row r="317" ht="16.5" hidden="1" customHeight="1" spans="1:2">
      <c r="A317" s="296" t="s">
        <v>360</v>
      </c>
      <c r="B317" s="107"/>
    </row>
    <row r="318" ht="16.5" hidden="1" customHeight="1" spans="1:2">
      <c r="A318" s="296" t="s">
        <v>361</v>
      </c>
      <c r="B318" s="107"/>
    </row>
    <row r="319" ht="16.5" hidden="1" customHeight="1" spans="1:2">
      <c r="A319" s="295" t="s">
        <v>362</v>
      </c>
      <c r="B319" s="107"/>
    </row>
    <row r="320" ht="16.5" hidden="1" customHeight="1" spans="1:2">
      <c r="A320" s="296" t="s">
        <v>363</v>
      </c>
      <c r="B320" s="107"/>
    </row>
    <row r="321" ht="16.5" hidden="1" customHeight="1" spans="1:2">
      <c r="A321" s="295" t="s">
        <v>364</v>
      </c>
      <c r="B321" s="107"/>
    </row>
    <row r="322" ht="16.5" hidden="1" customHeight="1" spans="1:2">
      <c r="A322" s="296" t="s">
        <v>365</v>
      </c>
      <c r="B322" s="107"/>
    </row>
    <row r="323" ht="16.5" hidden="1" customHeight="1" spans="1:2">
      <c r="A323" s="296" t="s">
        <v>366</v>
      </c>
      <c r="B323" s="107"/>
    </row>
    <row r="324" ht="16.5" hidden="1" customHeight="1" spans="1:2">
      <c r="A324" s="295" t="s">
        <v>367</v>
      </c>
      <c r="B324" s="107"/>
    </row>
    <row r="325" ht="16.5" hidden="1" customHeight="1" spans="1:2">
      <c r="A325" s="296" t="s">
        <v>368</v>
      </c>
      <c r="B325" s="107"/>
    </row>
    <row r="326" ht="16.5" hidden="1" customHeight="1" spans="1:2">
      <c r="A326" s="295" t="s">
        <v>369</v>
      </c>
      <c r="B326" s="107"/>
    </row>
    <row r="327" ht="16.5" hidden="1" customHeight="1" spans="1:2">
      <c r="A327" s="296" t="s">
        <v>131</v>
      </c>
      <c r="B327" s="107"/>
    </row>
    <row r="328" ht="16.5" hidden="1" customHeight="1" spans="1:2">
      <c r="A328" s="296" t="s">
        <v>132</v>
      </c>
      <c r="B328" s="107"/>
    </row>
    <row r="329" ht="16.5" hidden="1" customHeight="1" spans="1:2">
      <c r="A329" s="296" t="s">
        <v>370</v>
      </c>
      <c r="B329" s="107"/>
    </row>
    <row r="330" ht="16.5" hidden="1" customHeight="1" spans="1:2">
      <c r="A330" s="296" t="s">
        <v>371</v>
      </c>
      <c r="B330" s="107"/>
    </row>
    <row r="331" ht="16.5" hidden="1" customHeight="1" spans="1:2">
      <c r="A331" s="295" t="s">
        <v>372</v>
      </c>
      <c r="B331" s="107"/>
    </row>
    <row r="332" ht="16.5" hidden="1" customHeight="1" spans="1:2">
      <c r="A332" s="296" t="s">
        <v>372</v>
      </c>
      <c r="B332" s="107"/>
    </row>
    <row r="333" ht="16.5" hidden="1" customHeight="1" spans="1:2">
      <c r="A333" s="295" t="s">
        <v>373</v>
      </c>
      <c r="B333" s="107"/>
    </row>
    <row r="334" ht="16.5" hidden="1" customHeight="1" spans="1:2">
      <c r="A334" s="296" t="s">
        <v>373</v>
      </c>
      <c r="B334" s="107"/>
    </row>
    <row r="335" ht="16.5" customHeight="1" spans="1:2">
      <c r="A335" s="294" t="s">
        <v>374</v>
      </c>
      <c r="B335" s="107">
        <v>317</v>
      </c>
    </row>
    <row r="336" ht="16.5" customHeight="1" spans="1:2">
      <c r="A336" s="295" t="s">
        <v>375</v>
      </c>
      <c r="B336" s="107">
        <v>317</v>
      </c>
    </row>
    <row r="337" ht="16.5" hidden="1" customHeight="1" spans="1:2">
      <c r="A337" s="296" t="s">
        <v>131</v>
      </c>
      <c r="B337" s="107"/>
    </row>
    <row r="338" ht="16.5" hidden="1" customHeight="1" spans="1:2">
      <c r="A338" s="296" t="s">
        <v>132</v>
      </c>
      <c r="B338" s="107"/>
    </row>
    <row r="339" ht="16.5" customHeight="1" spans="1:2">
      <c r="A339" s="296" t="s">
        <v>376</v>
      </c>
      <c r="B339" s="107">
        <v>317</v>
      </c>
    </row>
    <row r="340" ht="16.5" hidden="1" customHeight="1" spans="1:2">
      <c r="A340" s="295" t="s">
        <v>377</v>
      </c>
      <c r="B340" s="107"/>
    </row>
    <row r="341" ht="16.5" hidden="1" customHeight="1" spans="1:2">
      <c r="A341" s="296" t="s">
        <v>378</v>
      </c>
      <c r="B341" s="107"/>
    </row>
    <row r="342" ht="16.5" hidden="1" customHeight="1" spans="1:2">
      <c r="A342" s="295" t="s">
        <v>379</v>
      </c>
      <c r="B342" s="107"/>
    </row>
    <row r="343" ht="16.5" hidden="1" customHeight="1" spans="1:2">
      <c r="A343" s="296" t="s">
        <v>380</v>
      </c>
      <c r="B343" s="107"/>
    </row>
    <row r="344" ht="16.5" hidden="1" customHeight="1" spans="1:2">
      <c r="A344" s="296" t="s">
        <v>381</v>
      </c>
      <c r="B344" s="107"/>
    </row>
    <row r="345" ht="16.5" hidden="1" customHeight="1" spans="1:2">
      <c r="A345" s="296" t="s">
        <v>382</v>
      </c>
      <c r="B345" s="107"/>
    </row>
    <row r="346" ht="16.5" hidden="1" customHeight="1" spans="1:2">
      <c r="A346" s="296" t="s">
        <v>383</v>
      </c>
      <c r="B346" s="107"/>
    </row>
    <row r="347" ht="16.5" hidden="1" customHeight="1" spans="1:2">
      <c r="A347" s="295" t="s">
        <v>384</v>
      </c>
      <c r="B347" s="107"/>
    </row>
    <row r="348" ht="16.5" hidden="1" customHeight="1" spans="1:2">
      <c r="A348" s="296" t="s">
        <v>385</v>
      </c>
      <c r="B348" s="107"/>
    </row>
    <row r="349" ht="16.5" hidden="1" customHeight="1" spans="1:2">
      <c r="A349" s="296" t="s">
        <v>386</v>
      </c>
      <c r="B349" s="107"/>
    </row>
    <row r="350" ht="16.5" hidden="1" customHeight="1" spans="1:2">
      <c r="A350" s="296" t="s">
        <v>387</v>
      </c>
      <c r="B350" s="107"/>
    </row>
    <row r="351" ht="16.5" hidden="1" customHeight="1" spans="1:2">
      <c r="A351" s="296" t="s">
        <v>388</v>
      </c>
      <c r="B351" s="107"/>
    </row>
    <row r="352" ht="16.5" hidden="1" customHeight="1" spans="1:2">
      <c r="A352" s="295" t="s">
        <v>389</v>
      </c>
      <c r="B352" s="107"/>
    </row>
    <row r="353" ht="16.5" hidden="1" customHeight="1" spans="1:2">
      <c r="A353" s="296" t="s">
        <v>390</v>
      </c>
      <c r="B353" s="107"/>
    </row>
    <row r="354" ht="16.5" hidden="1" customHeight="1" spans="1:2">
      <c r="A354" s="295" t="s">
        <v>391</v>
      </c>
      <c r="B354" s="107"/>
    </row>
    <row r="355" ht="16.5" hidden="1" customHeight="1" spans="1:2">
      <c r="A355" s="296" t="s">
        <v>392</v>
      </c>
      <c r="B355" s="107"/>
    </row>
    <row r="356" ht="16.5" hidden="1" customHeight="1" spans="1:2">
      <c r="A356" s="296" t="s">
        <v>393</v>
      </c>
      <c r="B356" s="107"/>
    </row>
    <row r="357" ht="16.5" hidden="1" customHeight="1" spans="1:2">
      <c r="A357" s="295" t="s">
        <v>394</v>
      </c>
      <c r="B357" s="107"/>
    </row>
    <row r="358" ht="16.5" hidden="1" customHeight="1" spans="1:2">
      <c r="A358" s="296" t="s">
        <v>394</v>
      </c>
      <c r="B358" s="107"/>
    </row>
    <row r="359" ht="16.5" hidden="1" customHeight="1" spans="1:2">
      <c r="A359" s="295" t="s">
        <v>395</v>
      </c>
      <c r="B359" s="107"/>
    </row>
    <row r="360" ht="16.5" hidden="1" customHeight="1" spans="1:2">
      <c r="A360" s="296" t="s">
        <v>396</v>
      </c>
      <c r="B360" s="107"/>
    </row>
    <row r="361" ht="16.5" hidden="1" customHeight="1" spans="1:2">
      <c r="A361" s="295" t="s">
        <v>397</v>
      </c>
      <c r="B361" s="107"/>
    </row>
    <row r="362" ht="16.5" hidden="1" customHeight="1" spans="1:2">
      <c r="A362" s="296" t="s">
        <v>137</v>
      </c>
      <c r="B362" s="107"/>
    </row>
    <row r="363" ht="16.5" hidden="1" customHeight="1" spans="1:2">
      <c r="A363" s="295" t="s">
        <v>398</v>
      </c>
      <c r="B363" s="107"/>
    </row>
    <row r="364" ht="16.5" hidden="1" customHeight="1" spans="1:2">
      <c r="A364" s="296" t="s">
        <v>398</v>
      </c>
      <c r="B364" s="107"/>
    </row>
    <row r="365" ht="16.5" customHeight="1" spans="1:2">
      <c r="A365" s="294" t="s">
        <v>399</v>
      </c>
      <c r="B365" s="107">
        <v>419</v>
      </c>
    </row>
    <row r="366" ht="16.5" customHeight="1" spans="1:2">
      <c r="A366" s="295" t="s">
        <v>400</v>
      </c>
      <c r="B366" s="107">
        <v>419</v>
      </c>
    </row>
    <row r="367" ht="16.5" hidden="1" customHeight="1" spans="1:2">
      <c r="A367" s="296" t="s">
        <v>131</v>
      </c>
      <c r="B367" s="107"/>
    </row>
    <row r="368" ht="16.5" hidden="1" customHeight="1" spans="1:2">
      <c r="A368" s="296" t="s">
        <v>132</v>
      </c>
      <c r="B368" s="107"/>
    </row>
    <row r="369" ht="16.5" hidden="1" customHeight="1" spans="1:2">
      <c r="A369" s="296" t="s">
        <v>401</v>
      </c>
      <c r="B369" s="107"/>
    </row>
    <row r="370" ht="16.5" hidden="1" customHeight="1" spans="1:2">
      <c r="A370" s="296" t="s">
        <v>402</v>
      </c>
      <c r="B370" s="107"/>
    </row>
    <row r="371" ht="16.5" customHeight="1" spans="1:2">
      <c r="A371" s="296" t="s">
        <v>403</v>
      </c>
      <c r="B371" s="107">
        <v>419</v>
      </c>
    </row>
    <row r="372" ht="16.5" hidden="1" customHeight="1" spans="1:2">
      <c r="A372" s="295" t="s">
        <v>404</v>
      </c>
      <c r="B372" s="107"/>
    </row>
    <row r="373" ht="16.5" hidden="1" customHeight="1" spans="1:2">
      <c r="A373" s="296" t="s">
        <v>404</v>
      </c>
      <c r="B373" s="107"/>
    </row>
    <row r="374" ht="16.5" hidden="1" customHeight="1" spans="1:2">
      <c r="A374" s="295" t="s">
        <v>405</v>
      </c>
      <c r="B374" s="107"/>
    </row>
    <row r="375" ht="16.5" hidden="1" customHeight="1" spans="1:2">
      <c r="A375" s="296" t="s">
        <v>406</v>
      </c>
      <c r="B375" s="107"/>
    </row>
    <row r="376" ht="16.5" hidden="1" customHeight="1" spans="1:2">
      <c r="A376" s="295" t="s">
        <v>407</v>
      </c>
      <c r="B376" s="107"/>
    </row>
    <row r="377" ht="16.5" hidden="1" customHeight="1" spans="1:2">
      <c r="A377" s="296" t="s">
        <v>407</v>
      </c>
      <c r="B377" s="107"/>
    </row>
    <row r="378" ht="16.5" hidden="1" customHeight="1" spans="1:2">
      <c r="A378" s="295" t="s">
        <v>408</v>
      </c>
      <c r="B378" s="107"/>
    </row>
    <row r="379" ht="16.5" hidden="1" customHeight="1" spans="1:2">
      <c r="A379" s="296" t="s">
        <v>408</v>
      </c>
      <c r="B379" s="107"/>
    </row>
    <row r="380" ht="16.5" hidden="1" customHeight="1" spans="1:2">
      <c r="A380" s="295" t="s">
        <v>409</v>
      </c>
      <c r="B380" s="107"/>
    </row>
    <row r="381" ht="16.5" hidden="1" customHeight="1" spans="1:2">
      <c r="A381" s="296" t="s">
        <v>409</v>
      </c>
      <c r="B381" s="107"/>
    </row>
    <row r="382" ht="16.5" customHeight="1" spans="1:2">
      <c r="A382" s="294" t="s">
        <v>410</v>
      </c>
      <c r="B382" s="107">
        <v>921</v>
      </c>
    </row>
    <row r="383" ht="16.5" customHeight="1" spans="1:2">
      <c r="A383" s="295" t="s">
        <v>411</v>
      </c>
      <c r="B383" s="107">
        <v>693</v>
      </c>
    </row>
    <row r="384" ht="16.5" hidden="1" customHeight="1" spans="1:2">
      <c r="A384" s="296" t="s">
        <v>131</v>
      </c>
      <c r="B384" s="107"/>
    </row>
    <row r="385" ht="16.5" customHeight="1" spans="1:2">
      <c r="A385" s="296" t="s">
        <v>137</v>
      </c>
      <c r="B385" s="107">
        <v>667</v>
      </c>
    </row>
    <row r="386" ht="16.5" hidden="1" customHeight="1" spans="1:2">
      <c r="A386" s="296" t="s">
        <v>412</v>
      </c>
      <c r="B386" s="107"/>
    </row>
    <row r="387" ht="16.5" hidden="1" customHeight="1" spans="1:2">
      <c r="A387" s="296" t="s">
        <v>413</v>
      </c>
      <c r="B387" s="107"/>
    </row>
    <row r="388" ht="16.5" hidden="1" customHeight="1" spans="1:2">
      <c r="A388" s="296" t="s">
        <v>414</v>
      </c>
      <c r="B388" s="107"/>
    </row>
    <row r="389" ht="16.5" hidden="1" customHeight="1" spans="1:2">
      <c r="A389" s="296" t="s">
        <v>415</v>
      </c>
      <c r="B389" s="107"/>
    </row>
    <row r="390" ht="16.5" hidden="1" customHeight="1" spans="1:2">
      <c r="A390" s="296" t="s">
        <v>416</v>
      </c>
      <c r="B390" s="107"/>
    </row>
    <row r="391" ht="16.5" hidden="1" customHeight="1" spans="1:2">
      <c r="A391" s="296" t="s">
        <v>417</v>
      </c>
      <c r="B391" s="107"/>
    </row>
    <row r="392" ht="16.5" hidden="1" customHeight="1" spans="1:2">
      <c r="A392" s="296" t="s">
        <v>418</v>
      </c>
      <c r="B392" s="107"/>
    </row>
    <row r="393" ht="16.5" hidden="1" customHeight="1" spans="1:2">
      <c r="A393" s="296" t="s">
        <v>419</v>
      </c>
      <c r="B393" s="107"/>
    </row>
    <row r="394" ht="16.5" hidden="1" customHeight="1" spans="1:2">
      <c r="A394" s="296" t="s">
        <v>420</v>
      </c>
      <c r="B394" s="107"/>
    </row>
    <row r="395" ht="16.5" hidden="1" customHeight="1" spans="1:2">
      <c r="A395" s="296" t="s">
        <v>421</v>
      </c>
      <c r="B395" s="107"/>
    </row>
    <row r="396" ht="16.5" hidden="1" customHeight="1" spans="1:2">
      <c r="A396" s="296" t="s">
        <v>422</v>
      </c>
      <c r="B396" s="107"/>
    </row>
    <row r="397" ht="16.5" customHeight="1" spans="1:2">
      <c r="A397" s="296" t="s">
        <v>423</v>
      </c>
      <c r="B397" s="107">
        <v>254</v>
      </c>
    </row>
    <row r="398" ht="16.5" hidden="1" customHeight="1" spans="1:2">
      <c r="A398" s="295" t="s">
        <v>424</v>
      </c>
      <c r="B398" s="107"/>
    </row>
    <row r="399" ht="16.5" hidden="1" customHeight="1" spans="1:2">
      <c r="A399" s="296" t="s">
        <v>131</v>
      </c>
      <c r="B399" s="107"/>
    </row>
    <row r="400" ht="16.5" hidden="1" customHeight="1" spans="1:2">
      <c r="A400" s="296" t="s">
        <v>425</v>
      </c>
      <c r="B400" s="107"/>
    </row>
    <row r="401" ht="16.5" hidden="1" customHeight="1" spans="1:2">
      <c r="A401" s="296" t="s">
        <v>426</v>
      </c>
      <c r="B401" s="107"/>
    </row>
    <row r="402" ht="16.5" hidden="1" customHeight="1" spans="1:2">
      <c r="A402" s="296" t="s">
        <v>427</v>
      </c>
      <c r="B402" s="107"/>
    </row>
    <row r="403" ht="16.5" hidden="1" customHeight="1" spans="1:2">
      <c r="A403" s="296" t="s">
        <v>428</v>
      </c>
      <c r="B403" s="107"/>
    </row>
    <row r="404" ht="16.5" hidden="1" customHeight="1" spans="1:2">
      <c r="A404" s="296" t="s">
        <v>429</v>
      </c>
      <c r="B404" s="107"/>
    </row>
    <row r="405" ht="16.5" hidden="1" customHeight="1" spans="1:2">
      <c r="A405" s="296" t="s">
        <v>430</v>
      </c>
      <c r="B405" s="107"/>
    </row>
    <row r="406" ht="16.5" hidden="1" customHeight="1" spans="1:2">
      <c r="A406" s="296" t="s">
        <v>431</v>
      </c>
      <c r="B406" s="107"/>
    </row>
    <row r="407" ht="16.5" hidden="1" customHeight="1" spans="1:2">
      <c r="A407" s="295" t="s">
        <v>432</v>
      </c>
      <c r="B407" s="107"/>
    </row>
    <row r="408" ht="16.5" hidden="1" customHeight="1" spans="1:2">
      <c r="A408" s="296" t="s">
        <v>131</v>
      </c>
      <c r="B408" s="107"/>
    </row>
    <row r="409" ht="16.5" hidden="1" customHeight="1" spans="1:2">
      <c r="A409" s="296" t="s">
        <v>433</v>
      </c>
      <c r="B409" s="107"/>
    </row>
    <row r="410" ht="16.5" hidden="1" customHeight="1" spans="1:2">
      <c r="A410" s="296" t="s">
        <v>434</v>
      </c>
      <c r="B410" s="107"/>
    </row>
    <row r="411" ht="16.5" hidden="1" customHeight="1" spans="1:2">
      <c r="A411" s="296" t="s">
        <v>435</v>
      </c>
      <c r="B411" s="107"/>
    </row>
    <row r="412" ht="16.5" hidden="1" customHeight="1" spans="1:2">
      <c r="A412" s="296" t="s">
        <v>436</v>
      </c>
      <c r="B412" s="107"/>
    </row>
    <row r="413" ht="16.5" hidden="1" customHeight="1" spans="1:2">
      <c r="A413" s="296" t="s">
        <v>437</v>
      </c>
      <c r="B413" s="107"/>
    </row>
    <row r="414" ht="16.5" hidden="1" customHeight="1" spans="1:2">
      <c r="A414" s="296" t="s">
        <v>438</v>
      </c>
      <c r="B414" s="107"/>
    </row>
    <row r="415" ht="16.5" hidden="1" customHeight="1" spans="1:2">
      <c r="A415" s="296" t="s">
        <v>439</v>
      </c>
      <c r="B415" s="107"/>
    </row>
    <row r="416" ht="16.5" hidden="1" customHeight="1" spans="1:2">
      <c r="A416" s="296" t="s">
        <v>440</v>
      </c>
      <c r="B416" s="107"/>
    </row>
    <row r="417" ht="16.5" hidden="1" customHeight="1" spans="1:2">
      <c r="A417" s="296" t="s">
        <v>441</v>
      </c>
      <c r="B417" s="107"/>
    </row>
    <row r="418" ht="16.5" hidden="1" customHeight="1" spans="1:2">
      <c r="A418" s="296" t="s">
        <v>442</v>
      </c>
      <c r="B418" s="107"/>
    </row>
    <row r="419" ht="16.5" hidden="1" customHeight="1" spans="1:2">
      <c r="A419" s="296" t="s">
        <v>443</v>
      </c>
      <c r="B419" s="107"/>
    </row>
    <row r="420" ht="16.5" hidden="1" customHeight="1" spans="1:2">
      <c r="A420" s="296" t="s">
        <v>444</v>
      </c>
      <c r="B420" s="107"/>
    </row>
    <row r="421" ht="16.5" hidden="1" customHeight="1" spans="1:2">
      <c r="A421" s="296" t="s">
        <v>445</v>
      </c>
      <c r="B421" s="107"/>
    </row>
    <row r="422" ht="16.5" hidden="1" customHeight="1" spans="1:2">
      <c r="A422" s="296" t="s">
        <v>446</v>
      </c>
      <c r="B422" s="107"/>
    </row>
    <row r="423" ht="16.5" hidden="1" customHeight="1" spans="1:2">
      <c r="A423" s="296" t="s">
        <v>447</v>
      </c>
      <c r="B423" s="107"/>
    </row>
    <row r="424" ht="16.5" hidden="1" customHeight="1" spans="1:2">
      <c r="A424" s="295" t="s">
        <v>448</v>
      </c>
      <c r="B424" s="107"/>
    </row>
    <row r="425" ht="16.5" hidden="1" customHeight="1" spans="1:2">
      <c r="A425" s="296" t="s">
        <v>131</v>
      </c>
      <c r="B425" s="107"/>
    </row>
    <row r="426" ht="16.5" hidden="1" customHeight="1" spans="1:2">
      <c r="A426" s="296" t="s">
        <v>449</v>
      </c>
      <c r="B426" s="107"/>
    </row>
    <row r="427" ht="16.5" hidden="1" customHeight="1" spans="1:2">
      <c r="A427" s="296" t="s">
        <v>450</v>
      </c>
      <c r="B427" s="107"/>
    </row>
    <row r="428" ht="16.5" hidden="1" customHeight="1" spans="1:2">
      <c r="A428" s="296" t="s">
        <v>137</v>
      </c>
      <c r="B428" s="107"/>
    </row>
    <row r="429" ht="16.5" hidden="1" customHeight="1" spans="1:2">
      <c r="A429" s="296" t="s">
        <v>451</v>
      </c>
      <c r="B429" s="107"/>
    </row>
    <row r="430" ht="16.5" hidden="1" customHeight="1" spans="1:2">
      <c r="A430" s="295" t="s">
        <v>452</v>
      </c>
      <c r="B430" s="107"/>
    </row>
    <row r="431" ht="16.5" hidden="1" customHeight="1" spans="1:2">
      <c r="A431" s="296" t="s">
        <v>453</v>
      </c>
      <c r="B431" s="107"/>
    </row>
    <row r="432" ht="16.5" hidden="1" customHeight="1" spans="1:2">
      <c r="A432" s="296" t="s">
        <v>454</v>
      </c>
      <c r="B432" s="107"/>
    </row>
    <row r="433" ht="16.5" hidden="1" customHeight="1" spans="1:2">
      <c r="A433" s="295" t="s">
        <v>455</v>
      </c>
      <c r="B433" s="107"/>
    </row>
    <row r="434" ht="16.5" hidden="1" customHeight="1" spans="1:2">
      <c r="A434" s="296" t="s">
        <v>456</v>
      </c>
      <c r="B434" s="107"/>
    </row>
    <row r="435" ht="16.5" hidden="1" customHeight="1" spans="1:2">
      <c r="A435" s="296" t="s">
        <v>457</v>
      </c>
      <c r="B435" s="107"/>
    </row>
    <row r="436" ht="16.5" hidden="1" customHeight="1" spans="1:2">
      <c r="A436" s="294" t="s">
        <v>458</v>
      </c>
      <c r="B436" s="107"/>
    </row>
    <row r="437" ht="16.5" hidden="1" customHeight="1" spans="1:2">
      <c r="A437" s="295" t="s">
        <v>459</v>
      </c>
      <c r="B437" s="107"/>
    </row>
    <row r="438" ht="16.5" hidden="1" customHeight="1" spans="1:2">
      <c r="A438" s="296" t="s">
        <v>131</v>
      </c>
      <c r="B438" s="107"/>
    </row>
    <row r="439" ht="16.5" hidden="1" customHeight="1" spans="1:2">
      <c r="A439" s="296" t="s">
        <v>132</v>
      </c>
      <c r="B439" s="107"/>
    </row>
    <row r="440" ht="16.5" hidden="1" customHeight="1" spans="1:2">
      <c r="A440" s="296" t="s">
        <v>460</v>
      </c>
      <c r="B440" s="107"/>
    </row>
    <row r="441" ht="16.5" hidden="1" customHeight="1" spans="1:2">
      <c r="A441" s="296" t="s">
        <v>461</v>
      </c>
      <c r="B441" s="107"/>
    </row>
    <row r="442" ht="16.5" hidden="1" customHeight="1" spans="1:2">
      <c r="A442" s="296" t="s">
        <v>462</v>
      </c>
      <c r="B442" s="107"/>
    </row>
    <row r="443" ht="16.5" hidden="1" customHeight="1" spans="1:2">
      <c r="A443" s="296" t="s">
        <v>463</v>
      </c>
      <c r="B443" s="107"/>
    </row>
    <row r="444" ht="16.5" hidden="1" customHeight="1" spans="1:2">
      <c r="A444" s="296" t="s">
        <v>464</v>
      </c>
      <c r="B444" s="107"/>
    </row>
    <row r="445" ht="16.5" hidden="1" customHeight="1" spans="1:2">
      <c r="A445" s="295" t="s">
        <v>465</v>
      </c>
      <c r="B445" s="107"/>
    </row>
    <row r="446" ht="16.5" hidden="1" customHeight="1" spans="1:2">
      <c r="A446" s="296" t="s">
        <v>466</v>
      </c>
      <c r="B446" s="107"/>
    </row>
    <row r="447" ht="16.5" hidden="1" customHeight="1" spans="1:2">
      <c r="A447" s="296" t="s">
        <v>467</v>
      </c>
      <c r="B447" s="107"/>
    </row>
    <row r="448" ht="16.5" hidden="1" customHeight="1" spans="1:2">
      <c r="A448" s="295" t="s">
        <v>468</v>
      </c>
      <c r="B448" s="107"/>
    </row>
    <row r="449" ht="16.5" hidden="1" customHeight="1" spans="1:2">
      <c r="A449" s="296" t="s">
        <v>469</v>
      </c>
      <c r="B449" s="107"/>
    </row>
    <row r="450" ht="16.5" hidden="1" customHeight="1" spans="1:2">
      <c r="A450" s="295" t="s">
        <v>470</v>
      </c>
      <c r="B450" s="107"/>
    </row>
    <row r="451" ht="16.5" hidden="1" customHeight="1" spans="1:2">
      <c r="A451" s="296" t="s">
        <v>471</v>
      </c>
      <c r="B451" s="107"/>
    </row>
    <row r="452" ht="16.5" hidden="1" customHeight="1" spans="1:2">
      <c r="A452" s="296" t="s">
        <v>470</v>
      </c>
      <c r="B452" s="107"/>
    </row>
    <row r="453" ht="16.5" customHeight="1" spans="1:2">
      <c r="A453" s="294" t="s">
        <v>472</v>
      </c>
      <c r="B453" s="107">
        <v>217</v>
      </c>
    </row>
    <row r="454" ht="16.5" hidden="1" customHeight="1" spans="1:2">
      <c r="A454" s="295" t="s">
        <v>473</v>
      </c>
      <c r="B454" s="107"/>
    </row>
    <row r="455" ht="16.5" hidden="1" customHeight="1" spans="1:2">
      <c r="A455" s="296" t="s">
        <v>474</v>
      </c>
      <c r="B455" s="107"/>
    </row>
    <row r="456" ht="16.5" hidden="1" customHeight="1" spans="1:2">
      <c r="A456" s="296" t="s">
        <v>475</v>
      </c>
      <c r="B456" s="107"/>
    </row>
    <row r="457" ht="16.5" hidden="1" customHeight="1" spans="1:2">
      <c r="A457" s="295" t="s">
        <v>476</v>
      </c>
      <c r="B457" s="107"/>
    </row>
    <row r="458" ht="16.5" hidden="1" customHeight="1" spans="1:2">
      <c r="A458" s="296" t="s">
        <v>477</v>
      </c>
      <c r="B458" s="107"/>
    </row>
    <row r="459" ht="16.5" hidden="1" customHeight="1" spans="1:2">
      <c r="A459" s="295" t="s">
        <v>478</v>
      </c>
      <c r="B459" s="107"/>
    </row>
    <row r="460" ht="16.5" hidden="1" customHeight="1" spans="1:2">
      <c r="A460" s="296" t="s">
        <v>479</v>
      </c>
      <c r="B460" s="107"/>
    </row>
    <row r="461" ht="16.5" hidden="1" customHeight="1" spans="1:2">
      <c r="A461" s="295" t="s">
        <v>480</v>
      </c>
      <c r="B461" s="107"/>
    </row>
    <row r="462" ht="16.5" hidden="1" customHeight="1" spans="1:2">
      <c r="A462" s="296" t="s">
        <v>131</v>
      </c>
      <c r="B462" s="107"/>
    </row>
    <row r="463" ht="16.5" hidden="1" customHeight="1" spans="1:2">
      <c r="A463" s="296" t="s">
        <v>132</v>
      </c>
      <c r="B463" s="107"/>
    </row>
    <row r="464" ht="16.5" hidden="1" customHeight="1" spans="1:2">
      <c r="A464" s="296" t="s">
        <v>481</v>
      </c>
      <c r="B464" s="107"/>
    </row>
    <row r="465" ht="16.5" customHeight="1" spans="1:2">
      <c r="A465" s="295" t="s">
        <v>482</v>
      </c>
      <c r="B465" s="107">
        <v>217</v>
      </c>
    </row>
    <row r="466" ht="16.5" hidden="1" customHeight="1" spans="1:2">
      <c r="A466" s="296" t="s">
        <v>483</v>
      </c>
      <c r="B466" s="107"/>
    </row>
    <row r="467" ht="16.5" customHeight="1" spans="1:2">
      <c r="A467" s="296" t="s">
        <v>484</v>
      </c>
      <c r="B467" s="107">
        <v>217</v>
      </c>
    </row>
    <row r="468" ht="16.5" hidden="1" customHeight="1" spans="1:2">
      <c r="A468" s="295" t="s">
        <v>485</v>
      </c>
      <c r="B468" s="107"/>
    </row>
    <row r="469" ht="16.5" hidden="1" customHeight="1" spans="1:2">
      <c r="A469" s="296" t="s">
        <v>485</v>
      </c>
      <c r="B469" s="107"/>
    </row>
    <row r="470" ht="16.5" hidden="1" customHeight="1" spans="1:2">
      <c r="A470" s="294" t="s">
        <v>486</v>
      </c>
      <c r="B470" s="107"/>
    </row>
    <row r="471" ht="16.5" hidden="1" customHeight="1" spans="1:2">
      <c r="A471" s="295" t="s">
        <v>487</v>
      </c>
      <c r="B471" s="107"/>
    </row>
    <row r="472" ht="16.5" hidden="1" customHeight="1" spans="1:2">
      <c r="A472" s="296" t="s">
        <v>131</v>
      </c>
      <c r="B472" s="107"/>
    </row>
    <row r="473" ht="16.5" hidden="1" customHeight="1" spans="1:2">
      <c r="A473" s="296" t="s">
        <v>488</v>
      </c>
      <c r="B473" s="107"/>
    </row>
    <row r="474" ht="16.5" hidden="1" customHeight="1" spans="1:2">
      <c r="A474" s="295" t="s">
        <v>489</v>
      </c>
      <c r="B474" s="107"/>
    </row>
    <row r="475" ht="16.5" hidden="1" customHeight="1" spans="1:2">
      <c r="A475" s="296" t="s">
        <v>490</v>
      </c>
      <c r="B475" s="107"/>
    </row>
    <row r="476" ht="16.5" hidden="1" customHeight="1" spans="1:2">
      <c r="A476" s="295" t="s">
        <v>491</v>
      </c>
      <c r="B476" s="107"/>
    </row>
    <row r="477" ht="16.5" hidden="1" customHeight="1" spans="1:2">
      <c r="A477" s="296" t="s">
        <v>491</v>
      </c>
      <c r="B477" s="107"/>
    </row>
    <row r="478" ht="16.5" hidden="1" customHeight="1" spans="1:2">
      <c r="A478" s="294" t="s">
        <v>492</v>
      </c>
      <c r="B478" s="107"/>
    </row>
    <row r="479" ht="16.5" hidden="1" customHeight="1" spans="1:2">
      <c r="A479" s="295" t="s">
        <v>493</v>
      </c>
      <c r="B479" s="107"/>
    </row>
    <row r="480" ht="16.5" hidden="1" customHeight="1" spans="1:2">
      <c r="A480" s="296" t="s">
        <v>494</v>
      </c>
      <c r="B480" s="107"/>
    </row>
    <row r="481" ht="16.5" hidden="1" customHeight="1" spans="1:2">
      <c r="A481" s="296" t="s">
        <v>495</v>
      </c>
      <c r="B481" s="107"/>
    </row>
    <row r="482" ht="16.5" hidden="1" customHeight="1" spans="1:2">
      <c r="A482" s="294" t="s">
        <v>496</v>
      </c>
      <c r="B482" s="107"/>
    </row>
    <row r="483" ht="16.5" hidden="1" customHeight="1" spans="1:2">
      <c r="A483" s="295" t="s">
        <v>497</v>
      </c>
      <c r="B483" s="107"/>
    </row>
    <row r="484" ht="16.5" hidden="1" customHeight="1" spans="1:2">
      <c r="A484" s="296" t="s">
        <v>132</v>
      </c>
      <c r="B484" s="107"/>
    </row>
    <row r="485" ht="16.5" hidden="1" customHeight="1" spans="1:2">
      <c r="A485" s="296" t="s">
        <v>498</v>
      </c>
      <c r="B485" s="107"/>
    </row>
    <row r="486" ht="16.5" hidden="1" customHeight="1" spans="1:2">
      <c r="A486" s="296" t="s">
        <v>499</v>
      </c>
      <c r="B486" s="107"/>
    </row>
    <row r="487" ht="16.5" hidden="1" customHeight="1" spans="1:2">
      <c r="A487" s="296" t="s">
        <v>500</v>
      </c>
      <c r="B487" s="107"/>
    </row>
    <row r="488" ht="16.5" hidden="1" customHeight="1" spans="1:2">
      <c r="A488" s="296" t="s">
        <v>501</v>
      </c>
      <c r="B488" s="107"/>
    </row>
    <row r="489" ht="16.5" hidden="1" customHeight="1" spans="1:2">
      <c r="A489" s="296" t="s">
        <v>137</v>
      </c>
      <c r="B489" s="107"/>
    </row>
    <row r="490" ht="16.5" hidden="1" customHeight="1" spans="1:2">
      <c r="A490" s="296" t="s">
        <v>502</v>
      </c>
      <c r="B490" s="107"/>
    </row>
    <row r="491" ht="16.5" hidden="1" customHeight="1" spans="1:2">
      <c r="A491" s="295" t="s">
        <v>503</v>
      </c>
      <c r="B491" s="107"/>
    </row>
    <row r="492" ht="16.5" hidden="1" customHeight="1" spans="1:2">
      <c r="A492" s="296" t="s">
        <v>504</v>
      </c>
      <c r="B492" s="107"/>
    </row>
    <row r="493" ht="16.5" hidden="1" customHeight="1" spans="1:2">
      <c r="A493" s="296" t="s">
        <v>505</v>
      </c>
      <c r="B493" s="107"/>
    </row>
    <row r="494" ht="16.5" customHeight="1" spans="1:2">
      <c r="A494" s="294" t="s">
        <v>506</v>
      </c>
      <c r="B494" s="107">
        <v>219</v>
      </c>
    </row>
    <row r="495" ht="16.5" hidden="1" customHeight="1" spans="1:2">
      <c r="A495" s="295" t="s">
        <v>507</v>
      </c>
      <c r="B495" s="107"/>
    </row>
    <row r="496" ht="16.5" hidden="1" customHeight="1" spans="1:2">
      <c r="A496" s="296" t="s">
        <v>508</v>
      </c>
      <c r="B496" s="107"/>
    </row>
    <row r="497" ht="16.5" hidden="1" customHeight="1" spans="1:2">
      <c r="A497" s="296" t="s">
        <v>509</v>
      </c>
      <c r="B497" s="107"/>
    </row>
    <row r="498" ht="16.5" hidden="1" customHeight="1" spans="1:2">
      <c r="A498" s="296" t="s">
        <v>510</v>
      </c>
      <c r="B498" s="107"/>
    </row>
    <row r="499" ht="16.5" hidden="1" customHeight="1" spans="1:2">
      <c r="A499" s="296" t="s">
        <v>511</v>
      </c>
      <c r="B499" s="107"/>
    </row>
    <row r="500" ht="16.5" customHeight="1" spans="1:2">
      <c r="A500" s="295" t="s">
        <v>512</v>
      </c>
      <c r="B500" s="107">
        <v>219</v>
      </c>
    </row>
    <row r="501" ht="16.5" customHeight="1" spans="1:2">
      <c r="A501" s="296" t="s">
        <v>513</v>
      </c>
      <c r="B501" s="107">
        <v>219</v>
      </c>
    </row>
    <row r="502" ht="16.5" hidden="1" customHeight="1" spans="1:2">
      <c r="A502" s="295" t="s">
        <v>514</v>
      </c>
      <c r="B502" s="107"/>
    </row>
    <row r="503" ht="16.5" hidden="1" customHeight="1" spans="1:2">
      <c r="A503" s="296" t="s">
        <v>515</v>
      </c>
      <c r="B503" s="107"/>
    </row>
    <row r="504" ht="16.5" hidden="1" customHeight="1" spans="1:2">
      <c r="A504" s="294" t="s">
        <v>516</v>
      </c>
      <c r="B504" s="107"/>
    </row>
    <row r="505" ht="16.5" hidden="1" customHeight="1" spans="1:2">
      <c r="A505" s="295" t="s">
        <v>517</v>
      </c>
      <c r="B505" s="107"/>
    </row>
    <row r="506" ht="16.5" hidden="1" customHeight="1" spans="1:2">
      <c r="A506" s="296" t="s">
        <v>518</v>
      </c>
      <c r="B506" s="107"/>
    </row>
    <row r="507" ht="16.5" hidden="1" customHeight="1" spans="1:2">
      <c r="A507" s="295" t="s">
        <v>519</v>
      </c>
      <c r="B507" s="107"/>
    </row>
    <row r="508" ht="16.5" hidden="1" customHeight="1" spans="1:2">
      <c r="A508" s="296" t="s">
        <v>520</v>
      </c>
      <c r="B508" s="107"/>
    </row>
    <row r="509" ht="16.5" hidden="1" customHeight="1" spans="1:2">
      <c r="A509" s="296" t="s">
        <v>521</v>
      </c>
      <c r="B509" s="107"/>
    </row>
    <row r="510" ht="16.5" hidden="1" customHeight="1" spans="1:2">
      <c r="A510" s="294" t="s">
        <v>522</v>
      </c>
      <c r="B510" s="107"/>
    </row>
    <row r="511" ht="16.5" hidden="1" customHeight="1" spans="1:2">
      <c r="A511" s="295" t="s">
        <v>523</v>
      </c>
      <c r="B511" s="107"/>
    </row>
    <row r="512" ht="16.5" hidden="1" customHeight="1" spans="1:2">
      <c r="A512" s="296" t="s">
        <v>131</v>
      </c>
      <c r="B512" s="107"/>
    </row>
    <row r="513" ht="16.5" hidden="1" customHeight="1" spans="1:2">
      <c r="A513" s="296" t="s">
        <v>132</v>
      </c>
      <c r="B513" s="107"/>
    </row>
    <row r="514" ht="16.5" hidden="1" customHeight="1" spans="1:2">
      <c r="A514" s="296" t="s">
        <v>524</v>
      </c>
      <c r="B514" s="107"/>
    </row>
    <row r="515" ht="16.5" hidden="1" customHeight="1" spans="1:2">
      <c r="A515" s="296" t="s">
        <v>525</v>
      </c>
      <c r="B515" s="107"/>
    </row>
    <row r="516" ht="16.5" hidden="1" customHeight="1" spans="1:2">
      <c r="A516" s="296" t="s">
        <v>137</v>
      </c>
      <c r="B516" s="107"/>
    </row>
    <row r="517" ht="16.5" hidden="1" customHeight="1" spans="1:2">
      <c r="A517" s="296" t="s">
        <v>526</v>
      </c>
      <c r="B517" s="107"/>
    </row>
    <row r="518" ht="16.5" hidden="1" customHeight="1" spans="1:2">
      <c r="A518" s="295" t="s">
        <v>527</v>
      </c>
      <c r="B518" s="107"/>
    </row>
    <row r="519" ht="16.5" hidden="1" customHeight="1" spans="1:2">
      <c r="A519" s="296" t="s">
        <v>131</v>
      </c>
      <c r="B519" s="107"/>
    </row>
    <row r="520" ht="16.5" hidden="1" customHeight="1" spans="1:2">
      <c r="A520" s="296" t="s">
        <v>528</v>
      </c>
      <c r="B520" s="107"/>
    </row>
    <row r="521" ht="16.5" hidden="1" customHeight="1" spans="1:2">
      <c r="A521" s="295" t="s">
        <v>529</v>
      </c>
      <c r="B521" s="107"/>
    </row>
    <row r="522" ht="16.5" hidden="1" customHeight="1" spans="1:2">
      <c r="A522" s="296" t="s">
        <v>530</v>
      </c>
      <c r="B522" s="107"/>
    </row>
    <row r="523" ht="16.5" hidden="1" customHeight="1" spans="1:2">
      <c r="A523" s="295" t="s">
        <v>531</v>
      </c>
      <c r="B523" s="107"/>
    </row>
    <row r="524" ht="16.5" hidden="1" customHeight="1" spans="1:2">
      <c r="A524" s="296" t="s">
        <v>532</v>
      </c>
      <c r="B524" s="107"/>
    </row>
    <row r="525" ht="16.5" hidden="1" customHeight="1" spans="1:2">
      <c r="A525" s="296" t="s">
        <v>533</v>
      </c>
      <c r="B525" s="107"/>
    </row>
    <row r="526" ht="16.5" hidden="1" customHeight="1" spans="1:2">
      <c r="A526" s="295" t="s">
        <v>534</v>
      </c>
      <c r="B526" s="107"/>
    </row>
    <row r="527" ht="16.5" hidden="1" customHeight="1" spans="1:2">
      <c r="A527" s="296" t="s">
        <v>535</v>
      </c>
      <c r="B527" s="107"/>
    </row>
    <row r="528" ht="16.5" hidden="1" customHeight="1" spans="1:2">
      <c r="A528" s="296" t="s">
        <v>536</v>
      </c>
      <c r="B528" s="107"/>
    </row>
    <row r="529" ht="16.5" hidden="1" customHeight="1" spans="1:2">
      <c r="A529" s="295" t="s">
        <v>537</v>
      </c>
      <c r="B529" s="107"/>
    </row>
    <row r="530" ht="16.5" hidden="1" customHeight="1" spans="1:2">
      <c r="A530" s="296" t="s">
        <v>537</v>
      </c>
      <c r="B530" s="107"/>
    </row>
    <row r="531" ht="16.5" hidden="1" customHeight="1" spans="1:2">
      <c r="A531" s="294" t="s">
        <v>538</v>
      </c>
      <c r="B531" s="107"/>
    </row>
    <row r="532" ht="16.5" hidden="1" customHeight="1" spans="1:2">
      <c r="A532" s="295" t="s">
        <v>539</v>
      </c>
      <c r="B532" s="107"/>
    </row>
    <row r="533" ht="16.5" hidden="1" customHeight="1" spans="1:2">
      <c r="A533" s="296" t="s">
        <v>540</v>
      </c>
      <c r="B533" s="107"/>
    </row>
    <row r="534" ht="16.5" hidden="1" customHeight="1" spans="1:2">
      <c r="A534" s="296" t="s">
        <v>541</v>
      </c>
      <c r="B534" s="107"/>
    </row>
    <row r="535" ht="16.5" hidden="1" customHeight="1" spans="1:2">
      <c r="A535" s="294" t="s">
        <v>542</v>
      </c>
      <c r="B535" s="107"/>
    </row>
    <row r="536" ht="16.5" hidden="1" customHeight="1" spans="1:2">
      <c r="A536" s="295" t="s">
        <v>543</v>
      </c>
      <c r="B536" s="107"/>
    </row>
    <row r="537" ht="17.1" customHeight="1" spans="1:2">
      <c r="A537" s="326" t="s">
        <v>544</v>
      </c>
      <c r="B537" s="326"/>
    </row>
  </sheetData>
  <autoFilter ref="A5:B537">
    <filterColumn colId="1">
      <filters>
        <filter val="50"/>
        <filter val="4,691"/>
        <filter val="13"/>
        <filter val="693"/>
        <filter val="94"/>
        <filter val="114"/>
        <filter val="254"/>
        <filter val="95"/>
        <filter val="315"/>
        <filter val="56"/>
        <filter val="217"/>
        <filter val="317"/>
        <filter val="219"/>
        <filter val="419"/>
        <filter val="960"/>
        <filter val="61"/>
        <filter val="921"/>
        <filter val="262"/>
        <filter val="125"/>
        <filter val="667"/>
        <filter val="128"/>
        <filter val="170"/>
        <filter val="1,332"/>
        <filter val="注：本表详细反映2022年一般公共预算本级支出情况，按预算法要求细化到功能分类项级科目。"/>
        <filter val="133"/>
        <filter val="535"/>
        <filter val="775"/>
        <filter val="37"/>
        <filter val="837"/>
        <filter val="38"/>
        <filter val="3"/>
        <filter val="145"/>
        <filter val="287"/>
      </filters>
    </filterColumn>
    <extLst/>
  </autoFilter>
  <mergeCells count="4">
    <mergeCell ref="A1:B1"/>
    <mergeCell ref="A2:B2"/>
    <mergeCell ref="A4:B4"/>
    <mergeCell ref="A537:B537"/>
  </mergeCells>
  <printOptions horizontalCentered="1"/>
  <pageMargins left="0.236111111111111" right="0.236111111111111" top="0.511805555555556" bottom="0.432638888888889" header="0.314583333333333" footer="0.156944444444444"/>
  <pageSetup paperSize="9" scale="80" orientation="portrait" blackAndWhite="1" errors="blank"/>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G33"/>
  <sheetViews>
    <sheetView view="pageBreakPreview" zoomScaleNormal="100" workbookViewId="0">
      <selection activeCell="E17" sqref="E17"/>
    </sheetView>
  </sheetViews>
  <sheetFormatPr defaultColWidth="9" defaultRowHeight="13.5" outlineLevelCol="6"/>
  <cols>
    <col min="1" max="1" width="9.875" style="139" customWidth="1"/>
    <col min="2" max="2" width="14.75" style="139" customWidth="1"/>
    <col min="3" max="3" width="19.5" style="139" customWidth="1"/>
    <col min="4" max="4" width="16.125" style="139" customWidth="1"/>
    <col min="5" max="5" width="16.5" style="139" customWidth="1"/>
    <col min="6" max="16384" width="9" style="139"/>
  </cols>
  <sheetData>
    <row r="1" ht="18.75" spans="1:5">
      <c r="A1" s="126" t="s">
        <v>545</v>
      </c>
      <c r="B1" s="126"/>
      <c r="C1" s="126"/>
      <c r="D1" s="126"/>
      <c r="E1" s="126"/>
    </row>
    <row r="2" ht="25.5" customHeight="1" spans="1:5">
      <c r="A2" s="127" t="s">
        <v>546</v>
      </c>
      <c r="B2" s="127"/>
      <c r="C2" s="127"/>
      <c r="D2" s="127"/>
      <c r="E2" s="127"/>
    </row>
    <row r="3" ht="20.25" customHeight="1" spans="1:5">
      <c r="A3" s="128" t="s">
        <v>547</v>
      </c>
      <c r="B3" s="128"/>
      <c r="C3" s="128"/>
      <c r="D3" s="128"/>
      <c r="E3" s="128"/>
    </row>
    <row r="4" ht="14.25" customHeight="1" spans="1:5">
      <c r="A4" s="141"/>
      <c r="B4" s="141"/>
      <c r="C4" s="141"/>
      <c r="D4" s="141"/>
      <c r="E4" s="130" t="s">
        <v>42</v>
      </c>
    </row>
    <row r="5" ht="27" customHeight="1" spans="1:5">
      <c r="A5" s="142" t="s">
        <v>548</v>
      </c>
      <c r="B5" s="142"/>
      <c r="C5" s="142" t="s">
        <v>549</v>
      </c>
      <c r="D5" s="143" t="s">
        <v>550</v>
      </c>
      <c r="E5" s="143" t="s">
        <v>551</v>
      </c>
    </row>
    <row r="6" s="138" customFormat="1" ht="24.95" customHeight="1" spans="1:5">
      <c r="A6" s="320" t="s">
        <v>552</v>
      </c>
      <c r="B6" s="320"/>
      <c r="C6" s="102"/>
      <c r="D6" s="102"/>
      <c r="E6" s="102"/>
    </row>
    <row r="7" s="138" customFormat="1" ht="23.1" customHeight="1" spans="1:7">
      <c r="A7" s="321" t="s">
        <v>553</v>
      </c>
      <c r="B7" s="321"/>
      <c r="C7" s="107"/>
      <c r="D7" s="107"/>
      <c r="E7" s="107"/>
      <c r="G7" s="149"/>
    </row>
    <row r="8" s="138" customFormat="1" ht="23.1" customHeight="1" spans="1:5">
      <c r="A8" s="321" t="s">
        <v>554</v>
      </c>
      <c r="B8" s="321"/>
      <c r="C8" s="107"/>
      <c r="D8" s="107"/>
      <c r="E8" s="107"/>
    </row>
    <row r="9" ht="23.1" customHeight="1" spans="1:5">
      <c r="A9" s="321" t="s">
        <v>555</v>
      </c>
      <c r="B9" s="321"/>
      <c r="C9" s="107"/>
      <c r="D9" s="107"/>
      <c r="E9" s="107"/>
    </row>
    <row r="10" s="138" customFormat="1" ht="23.1" customHeight="1" spans="1:5">
      <c r="A10" s="321" t="s">
        <v>556</v>
      </c>
      <c r="B10" s="321"/>
      <c r="C10" s="107"/>
      <c r="D10" s="107"/>
      <c r="E10" s="107"/>
    </row>
    <row r="11" ht="23.1" customHeight="1" spans="1:5">
      <c r="A11" s="321" t="s">
        <v>557</v>
      </c>
      <c r="B11" s="321"/>
      <c r="C11" s="107"/>
      <c r="D11" s="107"/>
      <c r="E11" s="107"/>
    </row>
    <row r="12" ht="23.1" customHeight="1" spans="1:5">
      <c r="A12" s="321" t="s">
        <v>558</v>
      </c>
      <c r="B12" s="321"/>
      <c r="C12" s="107"/>
      <c r="D12" s="107"/>
      <c r="E12" s="107"/>
    </row>
    <row r="13" ht="23.1" customHeight="1" spans="1:5">
      <c r="A13" s="321" t="s">
        <v>559</v>
      </c>
      <c r="B13" s="321"/>
      <c r="C13" s="107">
        <v>2732</v>
      </c>
      <c r="D13" s="107">
        <v>2145</v>
      </c>
      <c r="E13" s="107">
        <v>587</v>
      </c>
    </row>
    <row r="14" ht="23.1" customHeight="1" spans="1:5">
      <c r="A14" s="321" t="s">
        <v>560</v>
      </c>
      <c r="B14" s="321"/>
      <c r="C14" s="107"/>
      <c r="D14" s="107"/>
      <c r="E14" s="107"/>
    </row>
    <row r="15" ht="23.1" customHeight="1" spans="1:5">
      <c r="A15" s="321" t="s">
        <v>561</v>
      </c>
      <c r="B15" s="321"/>
      <c r="C15" s="107"/>
      <c r="D15" s="107"/>
      <c r="E15" s="107"/>
    </row>
    <row r="16" ht="23.1" customHeight="1" spans="1:5">
      <c r="A16" s="321" t="s">
        <v>562</v>
      </c>
      <c r="B16" s="321"/>
      <c r="C16" s="107"/>
      <c r="D16" s="107"/>
      <c r="E16" s="107"/>
    </row>
    <row r="17" ht="23.1" customHeight="1" spans="1:5">
      <c r="A17" s="321" t="s">
        <v>563</v>
      </c>
      <c r="B17" s="321"/>
      <c r="C17" s="107"/>
      <c r="D17" s="107"/>
      <c r="E17" s="107"/>
    </row>
    <row r="18" s="138" customFormat="1" ht="23.1" customHeight="1" spans="1:5">
      <c r="A18" s="321" t="s">
        <v>564</v>
      </c>
      <c r="B18" s="321"/>
      <c r="C18" s="107"/>
      <c r="D18" s="107"/>
      <c r="E18" s="107"/>
    </row>
    <row r="19" s="138" customFormat="1" ht="23.1" customHeight="1" spans="1:5">
      <c r="A19" s="321" t="s">
        <v>565</v>
      </c>
      <c r="B19" s="321"/>
      <c r="C19" s="107"/>
      <c r="D19" s="107"/>
      <c r="E19" s="107"/>
    </row>
    <row r="20" s="138" customFormat="1" ht="23.1" customHeight="1" spans="1:5">
      <c r="A20" s="321" t="s">
        <v>566</v>
      </c>
      <c r="B20" s="321"/>
      <c r="C20" s="107"/>
      <c r="D20" s="107"/>
      <c r="E20" s="107"/>
    </row>
    <row r="21" s="138" customFormat="1" ht="23.1" customHeight="1" spans="1:5">
      <c r="A21" s="321" t="s">
        <v>567</v>
      </c>
      <c r="B21" s="321"/>
      <c r="C21" s="107"/>
      <c r="D21" s="107"/>
      <c r="E21" s="107"/>
    </row>
    <row r="22" s="138" customFormat="1" ht="23.1" customHeight="1" spans="1:5">
      <c r="A22" s="321" t="s">
        <v>568</v>
      </c>
      <c r="B22" s="321"/>
      <c r="C22" s="107"/>
      <c r="D22" s="107"/>
      <c r="E22" s="107"/>
    </row>
    <row r="23" s="138" customFormat="1" ht="23.1" customHeight="1" spans="1:5">
      <c r="A23" s="321" t="s">
        <v>569</v>
      </c>
      <c r="B23" s="321"/>
      <c r="C23" s="107"/>
      <c r="D23" s="107"/>
      <c r="E23" s="107"/>
    </row>
    <row r="24" s="138" customFormat="1" ht="23.1" customHeight="1" spans="1:5">
      <c r="A24" s="321" t="s">
        <v>570</v>
      </c>
      <c r="B24" s="321"/>
      <c r="C24" s="107"/>
      <c r="D24" s="107"/>
      <c r="E24" s="107"/>
    </row>
    <row r="25" s="138" customFormat="1" ht="23.1" customHeight="1" spans="1:5">
      <c r="A25" s="321" t="s">
        <v>571</v>
      </c>
      <c r="B25" s="321"/>
      <c r="C25" s="107"/>
      <c r="D25" s="107"/>
      <c r="E25" s="107"/>
    </row>
    <row r="26" s="138" customFormat="1" ht="23.1" customHeight="1" spans="1:5">
      <c r="A26" s="321" t="s">
        <v>572</v>
      </c>
      <c r="B26" s="321"/>
      <c r="C26" s="107"/>
      <c r="D26" s="107"/>
      <c r="E26" s="107"/>
    </row>
    <row r="27" s="138" customFormat="1" ht="23.1" customHeight="1" spans="1:5">
      <c r="A27" s="321" t="s">
        <v>573</v>
      </c>
      <c r="B27" s="321"/>
      <c r="C27" s="107"/>
      <c r="D27" s="107"/>
      <c r="E27" s="107"/>
    </row>
    <row r="28" s="138" customFormat="1" ht="23.1" customHeight="1" spans="1:5">
      <c r="A28" s="321" t="s">
        <v>574</v>
      </c>
      <c r="B28" s="321"/>
      <c r="C28" s="107"/>
      <c r="D28" s="107"/>
      <c r="E28" s="107"/>
    </row>
    <row r="29" s="138" customFormat="1" ht="23.1" customHeight="1" spans="1:5">
      <c r="A29" s="321" t="s">
        <v>575</v>
      </c>
      <c r="B29" s="321"/>
      <c r="C29" s="107"/>
      <c r="D29" s="107"/>
      <c r="E29" s="107"/>
    </row>
    <row r="30" s="138" customFormat="1" ht="23.1" customHeight="1" spans="1:5">
      <c r="A30" s="321" t="s">
        <v>576</v>
      </c>
      <c r="B30" s="321"/>
      <c r="C30" s="107"/>
      <c r="D30" s="107"/>
      <c r="E30" s="107"/>
    </row>
    <row r="31" s="138" customFormat="1" ht="23.1" customHeight="1" spans="1:5">
      <c r="A31" s="321" t="s">
        <v>577</v>
      </c>
      <c r="B31" s="321"/>
      <c r="C31" s="107"/>
      <c r="D31" s="107"/>
      <c r="E31" s="107"/>
    </row>
    <row r="32" s="138" customFormat="1" ht="23.1" customHeight="1" spans="1:5">
      <c r="A32" s="321" t="s">
        <v>578</v>
      </c>
      <c r="B32" s="321"/>
      <c r="C32" s="107"/>
      <c r="D32" s="107"/>
      <c r="E32" s="107"/>
    </row>
    <row r="33" s="138" customFormat="1" ht="23.1" customHeight="1" spans="1:5">
      <c r="A33" s="321" t="s">
        <v>579</v>
      </c>
      <c r="B33" s="321"/>
      <c r="C33" s="107"/>
      <c r="D33" s="107"/>
      <c r="E33" s="107"/>
    </row>
  </sheetData>
  <mergeCells count="32">
    <mergeCell ref="A1:E1"/>
    <mergeCell ref="A2:E2"/>
    <mergeCell ref="A3:E3"/>
    <mergeCell ref="A5:B5"/>
    <mergeCell ref="A6:B6"/>
    <mergeCell ref="A7:B7"/>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G117"/>
  <sheetViews>
    <sheetView showZeros="0" workbookViewId="0">
      <selection activeCell="F18" sqref="F18"/>
    </sheetView>
  </sheetViews>
  <sheetFormatPr defaultColWidth="10" defaultRowHeight="13.5" outlineLevelCol="6"/>
  <cols>
    <col min="1" max="1" width="56.625" style="124" customWidth="1"/>
    <col min="2" max="2" width="20.875" style="125" customWidth="1"/>
    <col min="3" max="16384" width="10" style="125"/>
  </cols>
  <sheetData>
    <row r="1" ht="18.75" spans="1:2">
      <c r="A1" s="126" t="s">
        <v>580</v>
      </c>
      <c r="B1" s="126"/>
    </row>
    <row r="2" ht="22.5" spans="1:2">
      <c r="A2" s="127" t="s">
        <v>546</v>
      </c>
      <c r="B2" s="127"/>
    </row>
    <row r="3" spans="1:2">
      <c r="A3" s="128" t="s">
        <v>581</v>
      </c>
      <c r="B3" s="128"/>
    </row>
    <row r="4" ht="20.25" customHeight="1" spans="1:2">
      <c r="A4" s="129"/>
      <c r="B4" s="130" t="s">
        <v>42</v>
      </c>
    </row>
    <row r="5" ht="24" customHeight="1" spans="1:2">
      <c r="A5" s="142" t="s">
        <v>582</v>
      </c>
      <c r="B5" s="143" t="s">
        <v>46</v>
      </c>
    </row>
    <row r="6" ht="24" customHeight="1" spans="1:2">
      <c r="A6" s="318" t="s">
        <v>552</v>
      </c>
      <c r="B6" s="102">
        <v>2732</v>
      </c>
    </row>
    <row r="7" ht="24" customHeight="1" spans="1:2">
      <c r="A7" s="318" t="s">
        <v>583</v>
      </c>
      <c r="B7" s="102">
        <v>2145</v>
      </c>
    </row>
    <row r="8" ht="24" customHeight="1" spans="1:7">
      <c r="A8" s="192" t="s">
        <v>584</v>
      </c>
      <c r="B8" s="107">
        <v>189</v>
      </c>
      <c r="G8" s="136"/>
    </row>
    <row r="9" ht="24" customHeight="1" spans="1:2">
      <c r="A9" s="192" t="s">
        <v>585</v>
      </c>
      <c r="B9" s="107">
        <v>1342</v>
      </c>
    </row>
    <row r="10" ht="24" customHeight="1" spans="1:2">
      <c r="A10" s="192" t="s">
        <v>586</v>
      </c>
      <c r="B10" s="107">
        <v>421</v>
      </c>
    </row>
    <row r="11" ht="24" customHeight="1" spans="1:2">
      <c r="A11" s="192" t="s">
        <v>587</v>
      </c>
      <c r="B11" s="107">
        <v>193</v>
      </c>
    </row>
    <row r="12" ht="24" customHeight="1" spans="1:2">
      <c r="A12" s="318" t="s">
        <v>588</v>
      </c>
      <c r="B12" s="102">
        <v>587.28</v>
      </c>
    </row>
    <row r="13" ht="24" customHeight="1" spans="1:2">
      <c r="A13" s="192" t="s">
        <v>589</v>
      </c>
      <c r="B13" s="107"/>
    </row>
    <row r="14" ht="24" customHeight="1" spans="1:2">
      <c r="A14" s="192" t="s">
        <v>590</v>
      </c>
      <c r="B14" s="107"/>
    </row>
    <row r="15" ht="24" customHeight="1" spans="1:2">
      <c r="A15" s="319" t="s">
        <v>591</v>
      </c>
      <c r="B15" s="107"/>
    </row>
    <row r="16" ht="24" customHeight="1" spans="1:2">
      <c r="A16" s="319" t="s">
        <v>592</v>
      </c>
      <c r="B16" s="107"/>
    </row>
    <row r="17" ht="24" customHeight="1" spans="1:2">
      <c r="A17" s="319" t="s">
        <v>593</v>
      </c>
      <c r="B17" s="107"/>
    </row>
    <row r="18" ht="24" customHeight="1" spans="1:2">
      <c r="A18" s="319" t="s">
        <v>594</v>
      </c>
      <c r="B18" s="107"/>
    </row>
    <row r="19" ht="24" customHeight="1" spans="1:2">
      <c r="A19" s="319" t="s">
        <v>595</v>
      </c>
      <c r="B19" s="107">
        <v>104</v>
      </c>
    </row>
    <row r="20" ht="24" customHeight="1" spans="1:2">
      <c r="A20" s="319" t="s">
        <v>596</v>
      </c>
      <c r="B20" s="107">
        <v>6</v>
      </c>
    </row>
    <row r="21" ht="24" customHeight="1" spans="1:2">
      <c r="A21" s="319" t="s">
        <v>597</v>
      </c>
      <c r="B21" s="107"/>
    </row>
    <row r="22" ht="24" customHeight="1" spans="1:2">
      <c r="A22" s="319" t="s">
        <v>598</v>
      </c>
      <c r="B22" s="107"/>
    </row>
    <row r="23" ht="24" customHeight="1" spans="1:2">
      <c r="A23" s="319" t="s">
        <v>599</v>
      </c>
      <c r="B23" s="107">
        <v>13.28</v>
      </c>
    </row>
    <row r="24" ht="24" customHeight="1" spans="1:2">
      <c r="A24" s="319" t="s">
        <v>600</v>
      </c>
      <c r="B24" s="107">
        <v>7</v>
      </c>
    </row>
    <row r="25" ht="24" customHeight="1" spans="1:2">
      <c r="A25" s="319" t="s">
        <v>601</v>
      </c>
      <c r="B25" s="107"/>
    </row>
    <row r="26" ht="24" customHeight="1" spans="1:2">
      <c r="A26" s="319" t="s">
        <v>602</v>
      </c>
      <c r="B26" s="107">
        <v>457</v>
      </c>
    </row>
    <row r="27" ht="49.5" customHeight="1" spans="1:2">
      <c r="A27" s="137" t="s">
        <v>603</v>
      </c>
      <c r="B27" s="137"/>
    </row>
    <row r="28" ht="20.1" customHeight="1"/>
    <row r="29" ht="20.1" customHeight="1" spans="1:1">
      <c r="A29" s="125"/>
    </row>
    <row r="30" ht="20.1" customHeight="1" spans="1:1">
      <c r="A30" s="125"/>
    </row>
    <row r="31" ht="20.1" customHeight="1" spans="1:1">
      <c r="A31" s="125"/>
    </row>
    <row r="32" ht="20.1" customHeight="1" spans="1:1">
      <c r="A32" s="125"/>
    </row>
    <row r="33" ht="20.1" customHeight="1" spans="1:1">
      <c r="A33" s="125"/>
    </row>
    <row r="34" ht="20.1" customHeight="1" spans="1:1">
      <c r="A34" s="125"/>
    </row>
    <row r="35" ht="20.1" customHeight="1" spans="1:1">
      <c r="A35" s="125"/>
    </row>
    <row r="36" ht="20.1" customHeight="1" spans="1:1">
      <c r="A36" s="125"/>
    </row>
    <row r="37" ht="20.1" customHeight="1" spans="1:1">
      <c r="A37" s="125"/>
    </row>
    <row r="38" ht="20.1" customHeight="1" spans="1:1">
      <c r="A38" s="125"/>
    </row>
    <row r="39" ht="20.1" customHeight="1" spans="1:1">
      <c r="A39" s="125"/>
    </row>
    <row r="40" ht="20.1" customHeight="1" spans="1:1">
      <c r="A40" s="125"/>
    </row>
    <row r="41" ht="20.1" customHeight="1" spans="1:1">
      <c r="A41" s="125"/>
    </row>
    <row r="42" ht="20.1" customHeight="1" spans="1:1">
      <c r="A42" s="125"/>
    </row>
    <row r="43" ht="20.1" customHeight="1" spans="1:1">
      <c r="A43" s="125"/>
    </row>
    <row r="44" ht="20.1" customHeight="1" spans="1:1">
      <c r="A44" s="125"/>
    </row>
    <row r="45" ht="20.1" customHeight="1" spans="1:1">
      <c r="A45" s="125"/>
    </row>
    <row r="46" ht="20.1" customHeight="1" spans="1:1">
      <c r="A46" s="125"/>
    </row>
    <row r="47" ht="20.1" customHeight="1" spans="1:1">
      <c r="A47" s="125"/>
    </row>
    <row r="48" ht="20.1" customHeight="1" spans="1:1">
      <c r="A48" s="125"/>
    </row>
    <row r="49" ht="20.1" customHeight="1" spans="1:1">
      <c r="A49" s="125"/>
    </row>
    <row r="50" spans="1:1">
      <c r="A50" s="125"/>
    </row>
    <row r="51" spans="1:1">
      <c r="A51" s="125"/>
    </row>
    <row r="52" spans="1:1">
      <c r="A52" s="125"/>
    </row>
    <row r="53" spans="1:1">
      <c r="A53" s="125"/>
    </row>
    <row r="54" spans="1:1">
      <c r="A54" s="125"/>
    </row>
    <row r="55" spans="1:1">
      <c r="A55" s="125"/>
    </row>
    <row r="56" spans="1:1">
      <c r="A56" s="125"/>
    </row>
    <row r="57" spans="1:1">
      <c r="A57" s="125"/>
    </row>
    <row r="58" spans="1:1">
      <c r="A58" s="125"/>
    </row>
    <row r="59" spans="1:1">
      <c r="A59" s="125"/>
    </row>
    <row r="60" spans="1:1">
      <c r="A60" s="125"/>
    </row>
    <row r="61" spans="1:1">
      <c r="A61" s="125"/>
    </row>
    <row r="62" spans="1:1">
      <c r="A62" s="125"/>
    </row>
    <row r="63" spans="1:1">
      <c r="A63" s="125"/>
    </row>
    <row r="64" spans="1:1">
      <c r="A64" s="125"/>
    </row>
    <row r="65" spans="1:1">
      <c r="A65" s="125"/>
    </row>
    <row r="66" spans="1:1">
      <c r="A66" s="125"/>
    </row>
    <row r="67" spans="1:1">
      <c r="A67" s="125"/>
    </row>
    <row r="68" spans="1:1">
      <c r="A68" s="125"/>
    </row>
    <row r="69" spans="1:1">
      <c r="A69" s="125"/>
    </row>
    <row r="70" spans="1:1">
      <c r="A70" s="125"/>
    </row>
    <row r="71" spans="1:1">
      <c r="A71" s="125"/>
    </row>
    <row r="72" spans="1:1">
      <c r="A72" s="125"/>
    </row>
    <row r="73" spans="1:1">
      <c r="A73" s="125"/>
    </row>
    <row r="74" spans="1:1">
      <c r="A74" s="125"/>
    </row>
    <row r="75" spans="1:1">
      <c r="A75" s="125"/>
    </row>
    <row r="76" spans="1:1">
      <c r="A76" s="125"/>
    </row>
    <row r="77" spans="1:1">
      <c r="A77" s="125"/>
    </row>
    <row r="78" spans="1:1">
      <c r="A78" s="125"/>
    </row>
    <row r="79" spans="1:1">
      <c r="A79" s="125"/>
    </row>
    <row r="80" spans="1:1">
      <c r="A80" s="125"/>
    </row>
    <row r="81" spans="1:1">
      <c r="A81" s="125"/>
    </row>
    <row r="82" spans="1:1">
      <c r="A82" s="125"/>
    </row>
    <row r="83" spans="1:1">
      <c r="A83" s="125"/>
    </row>
    <row r="84" spans="1:1">
      <c r="A84" s="125"/>
    </row>
    <row r="85" spans="1:1">
      <c r="A85" s="125"/>
    </row>
    <row r="86" spans="1:1">
      <c r="A86" s="125"/>
    </row>
    <row r="87" spans="1:1">
      <c r="A87" s="125"/>
    </row>
    <row r="88" spans="1:1">
      <c r="A88" s="125"/>
    </row>
    <row r="89" spans="1:1">
      <c r="A89" s="125"/>
    </row>
    <row r="90" spans="1:1">
      <c r="A90" s="125"/>
    </row>
    <row r="91" spans="1:1">
      <c r="A91" s="125"/>
    </row>
    <row r="92" spans="1:1">
      <c r="A92" s="125"/>
    </row>
    <row r="93" spans="1:1">
      <c r="A93" s="125"/>
    </row>
    <row r="94" spans="1:1">
      <c r="A94" s="125"/>
    </row>
    <row r="95" spans="1:1">
      <c r="A95" s="125"/>
    </row>
    <row r="96" spans="1:1">
      <c r="A96" s="125"/>
    </row>
    <row r="97" spans="1:1">
      <c r="A97" s="125"/>
    </row>
    <row r="98" spans="1:1">
      <c r="A98" s="125"/>
    </row>
    <row r="99" spans="1:1">
      <c r="A99" s="125"/>
    </row>
    <row r="100" spans="1:1">
      <c r="A100" s="125"/>
    </row>
    <row r="101" spans="1:1">
      <c r="A101" s="125"/>
    </row>
    <row r="102" spans="1:1">
      <c r="A102" s="125"/>
    </row>
    <row r="103" spans="1:1">
      <c r="A103" s="125"/>
    </row>
    <row r="104" spans="1:1">
      <c r="A104" s="125"/>
    </row>
    <row r="105" spans="1:1">
      <c r="A105" s="125"/>
    </row>
    <row r="106" spans="1:1">
      <c r="A106" s="125"/>
    </row>
    <row r="107" spans="1:1">
      <c r="A107" s="125"/>
    </row>
    <row r="108" spans="1:1">
      <c r="A108" s="125"/>
    </row>
    <row r="109" spans="1:1">
      <c r="A109" s="125"/>
    </row>
    <row r="110" spans="1:1">
      <c r="A110" s="125"/>
    </row>
    <row r="111" spans="1:1">
      <c r="A111" s="125"/>
    </row>
    <row r="112" spans="1:1">
      <c r="A112" s="125"/>
    </row>
    <row r="113" spans="1:1">
      <c r="A113" s="125"/>
    </row>
    <row r="114" spans="1:1">
      <c r="A114" s="125"/>
    </row>
    <row r="115" spans="1:1">
      <c r="A115" s="125"/>
    </row>
    <row r="116" spans="1:1">
      <c r="A116" s="125"/>
    </row>
    <row r="117" spans="1:1">
      <c r="A117" s="125"/>
    </row>
  </sheetData>
  <mergeCells count="4">
    <mergeCell ref="A1:B1"/>
    <mergeCell ref="A2:B2"/>
    <mergeCell ref="A3:B3"/>
    <mergeCell ref="A27:B27"/>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M58"/>
  <sheetViews>
    <sheetView showZeros="0" view="pageBreakPreview" zoomScaleNormal="100" workbookViewId="0">
      <selection activeCell="L20" sqref="L20"/>
    </sheetView>
  </sheetViews>
  <sheetFormatPr defaultColWidth="9" defaultRowHeight="14.25"/>
  <cols>
    <col min="1" max="1" width="30.75" style="297" customWidth="1"/>
    <col min="2" max="2" width="9.625" style="298" customWidth="1"/>
    <col min="3" max="3" width="9.875" style="298" customWidth="1"/>
    <col min="4" max="4" width="10" style="298" customWidth="1"/>
    <col min="5" max="5" width="9.75" style="298" customWidth="1"/>
    <col min="6" max="6" width="9.875" style="298" customWidth="1"/>
    <col min="7" max="7" width="27.5" style="299" customWidth="1"/>
    <col min="8" max="8" width="9.5" style="298" customWidth="1"/>
    <col min="9" max="9" width="9.375" style="298" customWidth="1"/>
    <col min="10" max="10" width="9.125" style="298" customWidth="1"/>
    <col min="11" max="11" width="10.375" style="298" customWidth="1"/>
    <col min="12" max="12" width="9.75" style="298" customWidth="1"/>
    <col min="13" max="16384" width="9" style="300"/>
  </cols>
  <sheetData>
    <row r="1" ht="18" customHeight="1" spans="1:13">
      <c r="A1" s="46" t="s">
        <v>604</v>
      </c>
      <c r="B1" s="46"/>
      <c r="C1" s="46"/>
      <c r="D1" s="46"/>
      <c r="E1" s="46"/>
      <c r="F1" s="46"/>
      <c r="G1" s="46"/>
      <c r="H1" s="46"/>
      <c r="I1" s="46"/>
      <c r="J1" s="46"/>
      <c r="K1" s="46"/>
      <c r="L1" s="46"/>
      <c r="M1"/>
    </row>
    <row r="2" ht="30" customHeight="1" spans="1:13">
      <c r="A2" s="67" t="s">
        <v>605</v>
      </c>
      <c r="B2" s="67"/>
      <c r="C2" s="67"/>
      <c r="D2" s="67"/>
      <c r="E2" s="67"/>
      <c r="F2" s="67"/>
      <c r="G2" s="67"/>
      <c r="H2" s="67"/>
      <c r="I2" s="67"/>
      <c r="J2" s="67"/>
      <c r="K2" s="67"/>
      <c r="L2" s="67"/>
      <c r="M2"/>
    </row>
    <row r="3" ht="18.95" customHeight="1" spans="1:13">
      <c r="A3" s="301" t="s">
        <v>606</v>
      </c>
      <c r="B3" s="301"/>
      <c r="C3" s="301"/>
      <c r="D3" s="301"/>
      <c r="E3" s="301"/>
      <c r="F3" s="301"/>
      <c r="G3" s="301"/>
      <c r="H3" s="301"/>
      <c r="I3" s="301"/>
      <c r="J3" s="301">
        <f>D5-J5</f>
        <v>0</v>
      </c>
      <c r="K3" s="301"/>
      <c r="L3" s="316" t="s">
        <v>42</v>
      </c>
      <c r="M3"/>
    </row>
    <row r="4" ht="45.95" customHeight="1" spans="1:13">
      <c r="A4" s="155" t="s">
        <v>607</v>
      </c>
      <c r="B4" s="73" t="s">
        <v>44</v>
      </c>
      <c r="C4" s="73" t="s">
        <v>45</v>
      </c>
      <c r="D4" s="73" t="s">
        <v>46</v>
      </c>
      <c r="E4" s="73" t="s">
        <v>47</v>
      </c>
      <c r="F4" s="254" t="s">
        <v>48</v>
      </c>
      <c r="G4" s="155" t="s">
        <v>128</v>
      </c>
      <c r="H4" s="73" t="s">
        <v>44</v>
      </c>
      <c r="I4" s="73" t="s">
        <v>45</v>
      </c>
      <c r="J4" s="73" t="s">
        <v>46</v>
      </c>
      <c r="K4" s="73" t="s">
        <v>608</v>
      </c>
      <c r="L4" s="254" t="s">
        <v>48</v>
      </c>
      <c r="M4"/>
    </row>
    <row r="5" ht="21" customHeight="1" spans="1:13">
      <c r="A5" s="155" t="s">
        <v>50</v>
      </c>
      <c r="B5" s="102">
        <v>1712</v>
      </c>
      <c r="C5" s="102">
        <v>1939</v>
      </c>
      <c r="D5" s="102">
        <v>1939</v>
      </c>
      <c r="E5" s="302">
        <v>1</v>
      </c>
      <c r="F5" s="263"/>
      <c r="G5" s="155" t="s">
        <v>50</v>
      </c>
      <c r="H5" s="102">
        <v>1712</v>
      </c>
      <c r="I5" s="102">
        <v>1939</v>
      </c>
      <c r="J5" s="102">
        <v>1939</v>
      </c>
      <c r="K5" s="302">
        <f>268/1767</f>
        <v>0.151669496321449</v>
      </c>
      <c r="L5" s="317">
        <f>1939/2877</f>
        <v>0.673965936739659</v>
      </c>
      <c r="M5"/>
    </row>
    <row r="6" ht="24.95" customHeight="1" spans="1:13">
      <c r="A6" s="303" t="s">
        <v>51</v>
      </c>
      <c r="B6" s="102"/>
      <c r="C6" s="102"/>
      <c r="D6" s="102"/>
      <c r="E6" s="302"/>
      <c r="F6" s="302"/>
      <c r="G6" s="303" t="s">
        <v>52</v>
      </c>
      <c r="H6" s="102">
        <v>1712</v>
      </c>
      <c r="I6" s="102">
        <f>SUM(I7:I14)</f>
        <v>1939</v>
      </c>
      <c r="J6" s="102">
        <v>198</v>
      </c>
      <c r="K6" s="302">
        <f>198/1767</f>
        <v>0.112054329371817</v>
      </c>
      <c r="L6" s="317">
        <f>198/2742</f>
        <v>0.0722100656455142</v>
      </c>
      <c r="M6"/>
    </row>
    <row r="7" ht="24.95" customHeight="1" spans="1:13">
      <c r="A7" s="304" t="s">
        <v>609</v>
      </c>
      <c r="B7" s="107"/>
      <c r="C7" s="107"/>
      <c r="D7" s="107"/>
      <c r="E7" s="305"/>
      <c r="F7" s="306"/>
      <c r="G7" s="307" t="s">
        <v>610</v>
      </c>
      <c r="H7" s="305"/>
      <c r="I7" s="305"/>
      <c r="J7" s="305"/>
      <c r="K7" s="305"/>
      <c r="L7" s="306"/>
      <c r="M7"/>
    </row>
    <row r="8" ht="24.95" customHeight="1" spans="1:13">
      <c r="A8" s="307" t="s">
        <v>611</v>
      </c>
      <c r="B8" s="107"/>
      <c r="C8" s="107"/>
      <c r="D8" s="107"/>
      <c r="E8" s="305"/>
      <c r="F8" s="306"/>
      <c r="G8" s="307" t="s">
        <v>612</v>
      </c>
      <c r="H8" s="107"/>
      <c r="I8" s="107"/>
      <c r="J8" s="107"/>
      <c r="K8" s="308"/>
      <c r="L8" s="308"/>
      <c r="M8"/>
    </row>
    <row r="9" ht="24.95" customHeight="1" spans="1:13">
      <c r="A9" s="307" t="s">
        <v>613</v>
      </c>
      <c r="B9" s="107"/>
      <c r="C9" s="107"/>
      <c r="D9" s="107"/>
      <c r="E9" s="305"/>
      <c r="F9" s="306"/>
      <c r="G9" s="307" t="s">
        <v>614</v>
      </c>
      <c r="H9" s="107">
        <v>172</v>
      </c>
      <c r="I9" s="107">
        <v>172</v>
      </c>
      <c r="J9" s="107">
        <v>16</v>
      </c>
      <c r="K9" s="308">
        <f>J9/I9</f>
        <v>0.0930232558139535</v>
      </c>
      <c r="L9" s="308">
        <f>J9/135</f>
        <v>0.118518518518519</v>
      </c>
      <c r="M9"/>
    </row>
    <row r="10" ht="24.95" customHeight="1" spans="1:13">
      <c r="A10" s="307" t="s">
        <v>615</v>
      </c>
      <c r="B10" s="107"/>
      <c r="C10" s="107"/>
      <c r="D10" s="107"/>
      <c r="E10" s="305"/>
      <c r="F10" s="306"/>
      <c r="G10" s="307" t="s">
        <v>616</v>
      </c>
      <c r="H10" s="107">
        <v>1540</v>
      </c>
      <c r="I10" s="107">
        <v>1767</v>
      </c>
      <c r="J10" s="107">
        <v>182</v>
      </c>
      <c r="K10" s="308">
        <f>182/1767</f>
        <v>0.102999434069044</v>
      </c>
      <c r="L10" s="308">
        <f>182/2742</f>
        <v>0.0663749088256747</v>
      </c>
      <c r="M10"/>
    </row>
    <row r="11" ht="24.95" customHeight="1" spans="1:13">
      <c r="A11" s="307" t="s">
        <v>617</v>
      </c>
      <c r="B11" s="107"/>
      <c r="C11" s="107"/>
      <c r="D11" s="107"/>
      <c r="E11" s="308"/>
      <c r="F11" s="308"/>
      <c r="G11" s="307" t="s">
        <v>618</v>
      </c>
      <c r="H11" s="107"/>
      <c r="I11" s="107"/>
      <c r="J11" s="107"/>
      <c r="K11" s="308"/>
      <c r="L11" s="308"/>
      <c r="M11"/>
    </row>
    <row r="12" ht="24.95" customHeight="1" spans="1:13">
      <c r="A12" s="307" t="s">
        <v>619</v>
      </c>
      <c r="B12" s="107"/>
      <c r="C12" s="107"/>
      <c r="D12" s="107"/>
      <c r="E12" s="305"/>
      <c r="F12" s="308"/>
      <c r="G12" s="307" t="s">
        <v>620</v>
      </c>
      <c r="H12" s="107"/>
      <c r="I12" s="107"/>
      <c r="J12" s="107"/>
      <c r="K12" s="308"/>
      <c r="L12" s="308"/>
      <c r="M12"/>
    </row>
    <row r="13" ht="24.95" customHeight="1" spans="1:13">
      <c r="A13" s="307" t="s">
        <v>621</v>
      </c>
      <c r="B13" s="107"/>
      <c r="C13" s="107"/>
      <c r="D13" s="107"/>
      <c r="E13" s="308"/>
      <c r="F13" s="308"/>
      <c r="G13" s="307" t="s">
        <v>622</v>
      </c>
      <c r="H13" s="107"/>
      <c r="I13" s="107"/>
      <c r="J13" s="107"/>
      <c r="K13" s="308"/>
      <c r="L13" s="308"/>
      <c r="M13"/>
    </row>
    <row r="14" ht="24.95" customHeight="1" spans="1:13">
      <c r="A14" s="307" t="s">
        <v>623</v>
      </c>
      <c r="B14" s="107"/>
      <c r="C14" s="107"/>
      <c r="D14" s="107"/>
      <c r="E14" s="305"/>
      <c r="F14" s="306"/>
      <c r="G14" s="307" t="s">
        <v>624</v>
      </c>
      <c r="H14" s="107"/>
      <c r="I14" s="107"/>
      <c r="J14" s="107"/>
      <c r="K14" s="308"/>
      <c r="L14" s="308"/>
      <c r="M14"/>
    </row>
    <row r="15" ht="24.95" customHeight="1" spans="1:13">
      <c r="A15" s="307" t="s">
        <v>625</v>
      </c>
      <c r="B15" s="107"/>
      <c r="C15" s="107"/>
      <c r="D15" s="107"/>
      <c r="E15" s="305"/>
      <c r="F15" s="306"/>
      <c r="G15" s="307"/>
      <c r="H15" s="78"/>
      <c r="I15" s="305"/>
      <c r="J15" s="305"/>
      <c r="K15" s="305"/>
      <c r="L15" s="306"/>
      <c r="M15"/>
    </row>
    <row r="16" ht="24.95" customHeight="1" spans="1:13">
      <c r="A16" s="307" t="s">
        <v>626</v>
      </c>
      <c r="B16" s="107"/>
      <c r="C16" s="107"/>
      <c r="D16" s="107"/>
      <c r="E16" s="305"/>
      <c r="F16" s="306"/>
      <c r="G16" s="307"/>
      <c r="H16" s="78"/>
      <c r="I16" s="305"/>
      <c r="J16" s="305"/>
      <c r="K16" s="305"/>
      <c r="L16" s="306"/>
      <c r="M16"/>
    </row>
    <row r="17" ht="24.95" customHeight="1" spans="1:13">
      <c r="A17" s="276" t="s">
        <v>627</v>
      </c>
      <c r="B17" s="107"/>
      <c r="C17" s="107"/>
      <c r="D17" s="107"/>
      <c r="E17" s="305"/>
      <c r="F17" s="306"/>
      <c r="G17" s="307"/>
      <c r="H17" s="78"/>
      <c r="I17" s="305"/>
      <c r="J17" s="305"/>
      <c r="K17" s="305"/>
      <c r="L17" s="306"/>
      <c r="M17"/>
    </row>
    <row r="18" ht="24.95" customHeight="1" spans="1:13">
      <c r="A18" s="276" t="s">
        <v>628</v>
      </c>
      <c r="B18" s="107"/>
      <c r="C18" s="107"/>
      <c r="D18" s="107"/>
      <c r="E18" s="305"/>
      <c r="F18" s="306"/>
      <c r="G18" s="307"/>
      <c r="H18" s="78"/>
      <c r="I18" s="305"/>
      <c r="J18" s="305"/>
      <c r="K18" s="305"/>
      <c r="L18" s="306"/>
      <c r="M18"/>
    </row>
    <row r="19" ht="24.95" customHeight="1" spans="1:12">
      <c r="A19" s="276" t="s">
        <v>629</v>
      </c>
      <c r="B19" s="107"/>
      <c r="C19" s="107"/>
      <c r="D19" s="107"/>
      <c r="E19" s="308"/>
      <c r="F19" s="308"/>
      <c r="G19" s="307"/>
      <c r="H19" s="309"/>
      <c r="I19" s="309"/>
      <c r="J19" s="309"/>
      <c r="K19" s="309"/>
      <c r="L19" s="306"/>
    </row>
    <row r="20" ht="24.95" customHeight="1" spans="1:12">
      <c r="A20" s="303" t="s">
        <v>102</v>
      </c>
      <c r="B20" s="102">
        <v>1712</v>
      </c>
      <c r="C20" s="102">
        <v>1939</v>
      </c>
      <c r="D20" s="102">
        <v>1939</v>
      </c>
      <c r="E20" s="308">
        <v>1</v>
      </c>
      <c r="F20" s="308">
        <f>1939/4589</f>
        <v>0.422532142078884</v>
      </c>
      <c r="G20" s="303" t="s">
        <v>103</v>
      </c>
      <c r="H20" s="102"/>
      <c r="I20" s="102"/>
      <c r="J20" s="102">
        <v>70</v>
      </c>
      <c r="K20" s="263"/>
      <c r="L20" s="263"/>
    </row>
    <row r="21" ht="24.95" customHeight="1" spans="1:12">
      <c r="A21" s="276" t="s">
        <v>104</v>
      </c>
      <c r="B21" s="107"/>
      <c r="C21" s="107">
        <v>227</v>
      </c>
      <c r="D21" s="107">
        <v>227</v>
      </c>
      <c r="E21" s="308">
        <v>1</v>
      </c>
      <c r="F21" s="308"/>
      <c r="G21" s="106" t="s">
        <v>105</v>
      </c>
      <c r="H21" s="107"/>
      <c r="I21" s="107"/>
      <c r="J21" s="107">
        <v>70</v>
      </c>
      <c r="K21" s="310"/>
      <c r="L21" s="311"/>
    </row>
    <row r="22" ht="24.95" customHeight="1" spans="1:12">
      <c r="A22" s="276" t="s">
        <v>106</v>
      </c>
      <c r="B22" s="107"/>
      <c r="C22" s="107"/>
      <c r="D22" s="107"/>
      <c r="E22" s="310"/>
      <c r="F22" s="311"/>
      <c r="G22" s="106" t="s">
        <v>107</v>
      </c>
      <c r="H22" s="107"/>
      <c r="I22" s="107"/>
      <c r="J22" s="107"/>
      <c r="K22" s="310"/>
      <c r="L22" s="311"/>
    </row>
    <row r="23" ht="24.95" customHeight="1" spans="1:12">
      <c r="A23" s="183" t="s">
        <v>630</v>
      </c>
      <c r="B23" s="107"/>
      <c r="C23" s="107"/>
      <c r="D23" s="107"/>
      <c r="E23" s="310"/>
      <c r="F23" s="312"/>
      <c r="G23" s="276" t="s">
        <v>631</v>
      </c>
      <c r="H23" s="107"/>
      <c r="I23" s="107"/>
      <c r="J23" s="107"/>
      <c r="K23" s="310"/>
      <c r="L23" s="311"/>
    </row>
    <row r="24" ht="24.95" customHeight="1" spans="1:12">
      <c r="A24" s="183" t="s">
        <v>114</v>
      </c>
      <c r="B24" s="107"/>
      <c r="C24" s="107"/>
      <c r="D24" s="107"/>
      <c r="E24" s="310"/>
      <c r="F24" s="313"/>
      <c r="G24" s="183" t="s">
        <v>632</v>
      </c>
      <c r="H24" s="107"/>
      <c r="I24" s="107"/>
      <c r="J24" s="107"/>
      <c r="K24" s="310"/>
      <c r="L24" s="312"/>
    </row>
    <row r="25" ht="24.95" customHeight="1" spans="1:12">
      <c r="A25" s="183" t="s">
        <v>116</v>
      </c>
      <c r="B25" s="107"/>
      <c r="C25" s="107"/>
      <c r="D25" s="107"/>
      <c r="E25" s="310"/>
      <c r="F25" s="313"/>
      <c r="G25" s="183" t="s">
        <v>633</v>
      </c>
      <c r="H25" s="107"/>
      <c r="I25" s="107"/>
      <c r="J25" s="107"/>
      <c r="K25" s="310"/>
      <c r="L25" s="313"/>
    </row>
    <row r="26" ht="24.95" customHeight="1" spans="1:12">
      <c r="A26" s="276" t="s">
        <v>634</v>
      </c>
      <c r="B26" s="107">
        <v>1712</v>
      </c>
      <c r="C26" s="107">
        <v>1712</v>
      </c>
      <c r="D26" s="107">
        <v>1712</v>
      </c>
      <c r="E26" s="308">
        <v>1</v>
      </c>
      <c r="F26" s="313"/>
      <c r="G26" s="183" t="s">
        <v>117</v>
      </c>
      <c r="H26" s="107"/>
      <c r="I26" s="107"/>
      <c r="J26" s="107"/>
      <c r="K26" s="310"/>
      <c r="L26" s="313"/>
    </row>
    <row r="27" ht="24.95" customHeight="1" spans="1:12">
      <c r="A27" s="276"/>
      <c r="B27" s="107"/>
      <c r="C27" s="107"/>
      <c r="D27" s="107"/>
      <c r="E27" s="310"/>
      <c r="F27" s="313"/>
      <c r="G27" s="314" t="s">
        <v>119</v>
      </c>
      <c r="H27" s="107"/>
      <c r="I27" s="107"/>
      <c r="J27" s="107"/>
      <c r="K27" s="310"/>
      <c r="L27" s="313"/>
    </row>
    <row r="28" ht="24.95" customHeight="1" spans="1:12">
      <c r="A28" s="311"/>
      <c r="B28" s="311"/>
      <c r="C28" s="311"/>
      <c r="D28" s="311"/>
      <c r="E28" s="311"/>
      <c r="F28" s="311"/>
      <c r="G28" s="314" t="s">
        <v>121</v>
      </c>
      <c r="H28" s="107"/>
      <c r="I28" s="107"/>
      <c r="J28" s="107"/>
      <c r="K28" s="310"/>
      <c r="L28" s="313"/>
    </row>
    <row r="29" ht="24.95" customHeight="1" spans="1:12">
      <c r="A29" s="311"/>
      <c r="B29" s="311"/>
      <c r="C29" s="311"/>
      <c r="D29" s="311"/>
      <c r="E29" s="311"/>
      <c r="F29" s="311"/>
      <c r="G29" s="276" t="s">
        <v>124</v>
      </c>
      <c r="H29" s="107"/>
      <c r="I29" s="107"/>
      <c r="J29" s="107">
        <v>1671</v>
      </c>
      <c r="K29" s="311"/>
      <c r="L29" s="308">
        <f>J29/D26</f>
        <v>0.976051401869159</v>
      </c>
    </row>
    <row r="30" ht="37.5" customHeight="1" spans="1:12">
      <c r="A30" s="315" t="s">
        <v>635</v>
      </c>
      <c r="B30" s="315"/>
      <c r="C30" s="315"/>
      <c r="D30" s="315"/>
      <c r="E30" s="315"/>
      <c r="F30" s="315"/>
      <c r="G30" s="315"/>
      <c r="H30" s="315"/>
      <c r="I30" s="315"/>
      <c r="J30" s="315"/>
      <c r="K30" s="315"/>
      <c r="L30" s="315"/>
    </row>
    <row r="31" ht="20.1" customHeight="1" spans="6:12">
      <c r="F31" s="300"/>
      <c r="G31" s="315"/>
      <c r="H31" s="315"/>
      <c r="I31" s="315"/>
      <c r="J31" s="315"/>
      <c r="K31" s="315"/>
      <c r="L31" s="315"/>
    </row>
    <row r="32" ht="20.1" customHeight="1" spans="6:12">
      <c r="F32" s="300"/>
      <c r="L32" s="300"/>
    </row>
    <row r="33" ht="20.1" customHeight="1" spans="12:12">
      <c r="L33" s="300"/>
    </row>
    <row r="34" ht="20.1" customHeight="1"/>
    <row r="35" ht="20.1" customHeight="1"/>
    <row r="36" ht="20.1" customHeight="1"/>
    <row r="37" ht="20.1" customHeight="1"/>
    <row r="38" ht="20.1" customHeight="1"/>
    <row r="39" ht="20.1" customHeight="1"/>
    <row r="40" ht="20.1" customHeight="1"/>
    <row r="41" ht="20.1" customHeight="1"/>
    <row r="42" ht="20.1" customHeight="1"/>
    <row r="43" ht="20.1" customHeight="1"/>
    <row r="44" ht="20.1" customHeight="1"/>
    <row r="45" ht="20.1" customHeight="1"/>
    <row r="46" ht="20.1" customHeight="1"/>
    <row r="47" ht="20.1" customHeight="1"/>
    <row r="48" ht="20.1" customHeight="1"/>
    <row r="49" ht="20.1" customHeight="1"/>
    <row r="50" ht="20.1" customHeight="1"/>
    <row r="51" ht="20.1" customHeight="1"/>
    <row r="52" s="297" customFormat="1" ht="20.1" customHeight="1" spans="2:12">
      <c r="B52" s="298"/>
      <c r="C52" s="298"/>
      <c r="D52" s="298"/>
      <c r="E52" s="298"/>
      <c r="F52" s="298"/>
      <c r="G52" s="299"/>
      <c r="H52" s="298"/>
      <c r="I52" s="298"/>
      <c r="J52" s="298"/>
      <c r="K52" s="298"/>
      <c r="L52" s="298"/>
    </row>
    <row r="53" s="297" customFormat="1" ht="20.1" customHeight="1" spans="2:12">
      <c r="B53" s="298"/>
      <c r="C53" s="298"/>
      <c r="D53" s="298"/>
      <c r="E53" s="298"/>
      <c r="F53" s="298"/>
      <c r="G53" s="299"/>
      <c r="H53" s="298"/>
      <c r="I53" s="298"/>
      <c r="J53" s="298"/>
      <c r="K53" s="298"/>
      <c r="L53" s="298"/>
    </row>
    <row r="54" s="297" customFormat="1" ht="20.1" customHeight="1" spans="2:12">
      <c r="B54" s="298"/>
      <c r="C54" s="298"/>
      <c r="D54" s="298"/>
      <c r="E54" s="298"/>
      <c r="F54" s="298"/>
      <c r="G54" s="299"/>
      <c r="H54" s="298"/>
      <c r="I54" s="298"/>
      <c r="J54" s="298"/>
      <c r="K54" s="298"/>
      <c r="L54" s="298"/>
    </row>
    <row r="55" s="297" customFormat="1" ht="20.1" customHeight="1" spans="2:12">
      <c r="B55" s="298"/>
      <c r="C55" s="298"/>
      <c r="D55" s="298"/>
      <c r="E55" s="298"/>
      <c r="F55" s="298"/>
      <c r="G55" s="299"/>
      <c r="H55" s="298"/>
      <c r="I55" s="298"/>
      <c r="J55" s="298"/>
      <c r="K55" s="298"/>
      <c r="L55" s="298"/>
    </row>
    <row r="56" s="297" customFormat="1" ht="20.1" customHeight="1" spans="2:12">
      <c r="B56" s="298"/>
      <c r="C56" s="298"/>
      <c r="D56" s="298"/>
      <c r="E56" s="298"/>
      <c r="F56" s="298"/>
      <c r="G56" s="299"/>
      <c r="H56" s="298"/>
      <c r="I56" s="298"/>
      <c r="J56" s="298"/>
      <c r="K56" s="298"/>
      <c r="L56" s="298"/>
    </row>
    <row r="57" s="297" customFormat="1" ht="20.1" customHeight="1" spans="2:12">
      <c r="B57" s="298"/>
      <c r="C57" s="298"/>
      <c r="D57" s="298"/>
      <c r="E57" s="298"/>
      <c r="F57" s="298"/>
      <c r="G57" s="299"/>
      <c r="H57" s="298"/>
      <c r="I57" s="298"/>
      <c r="J57" s="298"/>
      <c r="K57" s="298"/>
      <c r="L57" s="298"/>
    </row>
    <row r="58" s="297" customFormat="1" ht="20.1" customHeight="1" spans="2:12">
      <c r="B58" s="298"/>
      <c r="C58" s="298"/>
      <c r="D58" s="298"/>
      <c r="E58" s="298"/>
      <c r="F58" s="298"/>
      <c r="G58" s="299"/>
      <c r="H58" s="298"/>
      <c r="I58" s="298"/>
      <c r="J58" s="298"/>
      <c r="K58" s="298"/>
      <c r="L58" s="298"/>
    </row>
  </sheetData>
  <mergeCells count="4">
    <mergeCell ref="A1:G1"/>
    <mergeCell ref="A2:L2"/>
    <mergeCell ref="A3:G3"/>
    <mergeCell ref="A30:L30"/>
  </mergeCells>
  <printOptions horizontalCentered="1"/>
  <pageMargins left="0.236111111111111" right="0.236111111111111" top="0.511805555555556" bottom="0.432638888888889" header="0.314583333333333" footer="0.156944444444444"/>
  <pageSetup paperSize="9" scale="64" orientation="portrait" blackAndWhite="1" errors="blank"/>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B49"/>
  <sheetViews>
    <sheetView topLeftCell="A29" workbookViewId="0">
      <selection activeCell="B30" sqref="B30"/>
    </sheetView>
  </sheetViews>
  <sheetFormatPr defaultColWidth="9" defaultRowHeight="14.25" outlineLevelCol="1"/>
  <cols>
    <col min="1" max="1" width="47.25" style="288" customWidth="1"/>
    <col min="2" max="2" width="27.375" style="288" customWidth="1"/>
    <col min="3" max="3" width="11.625" style="289" customWidth="1"/>
    <col min="4" max="16384" width="9" style="289"/>
  </cols>
  <sheetData>
    <row r="1" ht="18" customHeight="1" spans="1:2">
      <c r="A1" s="287" t="s">
        <v>636</v>
      </c>
      <c r="B1" s="287"/>
    </row>
    <row r="2" ht="22.5" spans="1:2">
      <c r="A2" s="290" t="s">
        <v>637</v>
      </c>
      <c r="B2" s="290"/>
    </row>
    <row r="3" ht="20.25" customHeight="1" spans="1:2">
      <c r="A3" s="128"/>
      <c r="B3" s="141" t="s">
        <v>42</v>
      </c>
    </row>
    <row r="4" ht="20.1" customHeight="1" spans="1:2">
      <c r="A4" s="291" t="s">
        <v>128</v>
      </c>
      <c r="B4" s="292" t="s">
        <v>46</v>
      </c>
    </row>
    <row r="5" ht="21" customHeight="1" spans="1:2">
      <c r="A5" s="293" t="s">
        <v>52</v>
      </c>
      <c r="B5" s="102">
        <v>198</v>
      </c>
    </row>
    <row r="6" ht="21" customHeight="1" spans="1:2">
      <c r="A6" s="294" t="s">
        <v>263</v>
      </c>
      <c r="B6" s="107"/>
    </row>
    <row r="7" ht="21" customHeight="1" spans="1:2">
      <c r="A7" s="295" t="s">
        <v>638</v>
      </c>
      <c r="B7" s="107"/>
    </row>
    <row r="8" ht="21" customHeight="1" spans="1:2">
      <c r="A8" s="296" t="s">
        <v>639</v>
      </c>
      <c r="B8" s="107"/>
    </row>
    <row r="9" ht="21" customHeight="1" spans="1:2">
      <c r="A9" s="296" t="s">
        <v>640</v>
      </c>
      <c r="B9" s="107"/>
    </row>
    <row r="10" ht="20.1" customHeight="1" spans="1:2">
      <c r="A10" s="294" t="s">
        <v>399</v>
      </c>
      <c r="B10" s="107">
        <v>16</v>
      </c>
    </row>
    <row r="11" ht="20.1" customHeight="1" spans="1:2">
      <c r="A11" s="295" t="s">
        <v>641</v>
      </c>
      <c r="B11" s="107">
        <v>16</v>
      </c>
    </row>
    <row r="12" ht="20.1" customHeight="1" spans="1:2">
      <c r="A12" s="296" t="s">
        <v>642</v>
      </c>
      <c r="B12" s="107">
        <v>16</v>
      </c>
    </row>
    <row r="13" ht="21" customHeight="1" spans="1:2">
      <c r="A13" s="296" t="s">
        <v>643</v>
      </c>
      <c r="B13" s="107"/>
    </row>
    <row r="14" ht="21" customHeight="1" spans="1:2">
      <c r="A14" s="296" t="s">
        <v>644</v>
      </c>
      <c r="B14" s="107"/>
    </row>
    <row r="15" ht="21" customHeight="1" spans="1:2">
      <c r="A15" s="296" t="s">
        <v>645</v>
      </c>
      <c r="B15" s="107"/>
    </row>
    <row r="16" ht="21" customHeight="1" spans="1:2">
      <c r="A16" s="296" t="s">
        <v>646</v>
      </c>
      <c r="B16" s="107"/>
    </row>
    <row r="17" ht="21" customHeight="1" spans="1:2">
      <c r="A17" s="296" t="s">
        <v>647</v>
      </c>
      <c r="B17" s="107"/>
    </row>
    <row r="18" ht="21" customHeight="1" spans="1:2">
      <c r="A18" s="296" t="s">
        <v>648</v>
      </c>
      <c r="B18" s="107"/>
    </row>
    <row r="19" ht="21" customHeight="1" spans="1:2">
      <c r="A19" s="295" t="s">
        <v>649</v>
      </c>
      <c r="B19" s="107"/>
    </row>
    <row r="20" ht="21" customHeight="1" spans="1:2">
      <c r="A20" s="295" t="s">
        <v>650</v>
      </c>
      <c r="B20" s="107"/>
    </row>
    <row r="21" ht="21" customHeight="1" spans="1:2">
      <c r="A21" s="296" t="s">
        <v>651</v>
      </c>
      <c r="B21" s="107"/>
    </row>
    <row r="22" ht="21" customHeight="1" spans="1:2">
      <c r="A22" s="295" t="s">
        <v>652</v>
      </c>
      <c r="B22" s="107"/>
    </row>
    <row r="23" ht="21" customHeight="1" spans="1:2">
      <c r="A23" s="296" t="s">
        <v>653</v>
      </c>
      <c r="B23" s="107"/>
    </row>
    <row r="24" ht="21" customHeight="1" spans="1:2">
      <c r="A24" s="294" t="s">
        <v>410</v>
      </c>
      <c r="B24" s="107">
        <v>182</v>
      </c>
    </row>
    <row r="25" ht="21" customHeight="1" spans="1:2">
      <c r="A25" s="295" t="s">
        <v>654</v>
      </c>
      <c r="B25" s="107">
        <v>128</v>
      </c>
    </row>
    <row r="26" ht="21" customHeight="1" spans="1:2">
      <c r="A26" s="296" t="s">
        <v>640</v>
      </c>
      <c r="B26" s="107">
        <v>128</v>
      </c>
    </row>
    <row r="27" ht="21" customHeight="1" spans="1:2">
      <c r="A27" s="296" t="s">
        <v>655</v>
      </c>
      <c r="B27" s="107"/>
    </row>
    <row r="28" ht="21" customHeight="1" spans="1:2">
      <c r="A28" s="296" t="s">
        <v>656</v>
      </c>
      <c r="B28" s="107"/>
    </row>
    <row r="29" ht="21" customHeight="1" spans="1:2">
      <c r="A29" s="295" t="s">
        <v>657</v>
      </c>
      <c r="B29" s="107">
        <v>54</v>
      </c>
    </row>
    <row r="30" ht="21" customHeight="1" spans="1:2">
      <c r="A30" s="296" t="s">
        <v>658</v>
      </c>
      <c r="B30" s="107">
        <v>54</v>
      </c>
    </row>
    <row r="31" ht="21" customHeight="1" spans="1:2">
      <c r="A31" s="294" t="s">
        <v>659</v>
      </c>
      <c r="B31" s="107"/>
    </row>
    <row r="32" ht="21" customHeight="1" spans="1:2">
      <c r="A32" s="295" t="s">
        <v>660</v>
      </c>
      <c r="B32" s="107"/>
    </row>
    <row r="33" ht="21" customHeight="1" spans="1:2">
      <c r="A33" s="296" t="s">
        <v>661</v>
      </c>
      <c r="B33" s="107"/>
    </row>
    <row r="34" ht="21" customHeight="1" spans="1:2">
      <c r="A34" s="295" t="s">
        <v>662</v>
      </c>
      <c r="B34" s="107"/>
    </row>
    <row r="35" ht="21" customHeight="1" spans="1:2">
      <c r="A35" s="296" t="s">
        <v>663</v>
      </c>
      <c r="B35" s="107"/>
    </row>
    <row r="36" ht="21" customHeight="1" spans="1:2">
      <c r="A36" s="296" t="s">
        <v>664</v>
      </c>
      <c r="B36" s="107"/>
    </row>
    <row r="37" ht="21" customHeight="1" spans="1:2">
      <c r="A37" s="296" t="s">
        <v>665</v>
      </c>
      <c r="B37" s="107"/>
    </row>
    <row r="38" ht="21" customHeight="1" spans="1:2">
      <c r="A38" s="296" t="s">
        <v>666</v>
      </c>
      <c r="B38" s="107"/>
    </row>
    <row r="39" ht="21" customHeight="1" spans="1:2">
      <c r="A39" s="296" t="s">
        <v>667</v>
      </c>
      <c r="B39" s="107"/>
    </row>
    <row r="40" ht="21" customHeight="1" spans="1:2">
      <c r="A40" s="296" t="s">
        <v>668</v>
      </c>
      <c r="B40" s="107"/>
    </row>
    <row r="41" ht="21" customHeight="1" spans="1:2">
      <c r="A41" s="294" t="s">
        <v>538</v>
      </c>
      <c r="B41" s="107"/>
    </row>
    <row r="42" ht="21" customHeight="1" spans="1:2">
      <c r="A42" s="295" t="s">
        <v>669</v>
      </c>
      <c r="B42" s="107"/>
    </row>
    <row r="43" ht="21" customHeight="1" spans="1:2">
      <c r="A43" s="296" t="s">
        <v>670</v>
      </c>
      <c r="B43" s="107"/>
    </row>
    <row r="44" ht="21" customHeight="1" spans="1:2">
      <c r="A44" s="296" t="s">
        <v>671</v>
      </c>
      <c r="B44" s="107"/>
    </row>
    <row r="45" ht="21" customHeight="1" spans="1:2">
      <c r="A45" s="296" t="s">
        <v>672</v>
      </c>
      <c r="B45" s="107"/>
    </row>
    <row r="46" ht="21" customHeight="1" spans="1:2">
      <c r="A46" s="294" t="s">
        <v>542</v>
      </c>
      <c r="B46" s="107"/>
    </row>
    <row r="47" ht="21" customHeight="1" spans="1:2">
      <c r="A47" s="295" t="s">
        <v>673</v>
      </c>
      <c r="B47" s="107"/>
    </row>
    <row r="48" ht="21" customHeight="1" spans="1:2">
      <c r="A48" s="296" t="s">
        <v>674</v>
      </c>
      <c r="B48" s="107"/>
    </row>
    <row r="49" ht="21" customHeight="1" spans="1:2">
      <c r="A49" s="296" t="s">
        <v>675</v>
      </c>
      <c r="B49" s="107"/>
    </row>
  </sheetData>
  <autoFilter ref="A4:E49">
    <extLst/>
  </autoFilter>
  <mergeCells count="2">
    <mergeCell ref="A1:B1"/>
    <mergeCell ref="A2:B2"/>
  </mergeCells>
  <printOptions horizontalCentered="1"/>
  <pageMargins left="0.236111111111111" right="0.236111111111111" top="0.511805555555556" bottom="0.432638888888889" header="0.314583333333333" footer="0.156944444444444"/>
  <pageSetup paperSize="9" orientation="portrait" blackAndWhite="1" errors="blank"/>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D13"/>
  <sheetViews>
    <sheetView workbookViewId="0">
      <selection activeCell="F30" sqref="F30"/>
    </sheetView>
  </sheetViews>
  <sheetFormatPr defaultColWidth="9" defaultRowHeight="13.5" outlineLevelCol="3"/>
  <cols>
    <col min="1" max="1" width="30.75" customWidth="1"/>
    <col min="2" max="2" width="15.375" customWidth="1"/>
    <col min="3" max="3" width="20" customWidth="1"/>
    <col min="4" max="4" width="14" customWidth="1"/>
  </cols>
  <sheetData>
    <row r="1" ht="18.75" spans="1:2">
      <c r="A1" s="287" t="s">
        <v>676</v>
      </c>
      <c r="B1" s="287"/>
    </row>
    <row r="2" ht="22.5" spans="1:3">
      <c r="A2" s="127" t="s">
        <v>677</v>
      </c>
      <c r="B2" s="127"/>
      <c r="C2" s="127"/>
    </row>
    <row r="3" spans="4:4">
      <c r="D3" t="s">
        <v>42</v>
      </c>
    </row>
    <row r="4" ht="23.1" customHeight="1" spans="1:4">
      <c r="A4" s="155" t="s">
        <v>607</v>
      </c>
      <c r="B4" s="155" t="s">
        <v>46</v>
      </c>
      <c r="C4" s="155" t="s">
        <v>128</v>
      </c>
      <c r="D4" s="155" t="s">
        <v>46</v>
      </c>
    </row>
    <row r="5" ht="23.1" customHeight="1" spans="1:4">
      <c r="A5" s="156" t="s">
        <v>678</v>
      </c>
      <c r="B5" s="284">
        <v>227</v>
      </c>
      <c r="C5" s="156" t="s">
        <v>679</v>
      </c>
      <c r="D5" s="284">
        <v>198</v>
      </c>
    </row>
    <row r="6" ht="23.1" customHeight="1" spans="1:4">
      <c r="A6" s="157" t="s">
        <v>680</v>
      </c>
      <c r="B6" s="107"/>
      <c r="C6" s="157" t="s">
        <v>681</v>
      </c>
      <c r="D6" s="107">
        <v>16</v>
      </c>
    </row>
    <row r="7" ht="23.1" customHeight="1" spans="1:4">
      <c r="A7" s="157" t="s">
        <v>682</v>
      </c>
      <c r="B7" s="107"/>
      <c r="C7" s="157" t="s">
        <v>683</v>
      </c>
      <c r="D7" s="107">
        <v>182</v>
      </c>
    </row>
    <row r="8" ht="23.1" customHeight="1" spans="1:4">
      <c r="A8" s="157" t="s">
        <v>684</v>
      </c>
      <c r="B8" s="107"/>
      <c r="C8" s="157" t="s">
        <v>685</v>
      </c>
      <c r="D8" s="107"/>
    </row>
    <row r="9" ht="23.1" customHeight="1" spans="1:4">
      <c r="A9" s="157" t="s">
        <v>686</v>
      </c>
      <c r="B9" s="107"/>
      <c r="C9" s="158"/>
      <c r="D9" s="158"/>
    </row>
    <row r="10" ht="23.1" customHeight="1" spans="1:4">
      <c r="A10" s="157" t="s">
        <v>687</v>
      </c>
      <c r="B10" s="107"/>
      <c r="C10" s="158"/>
      <c r="D10" s="158"/>
    </row>
    <row r="11" ht="23.1" customHeight="1" spans="1:4">
      <c r="A11" s="157" t="s">
        <v>688</v>
      </c>
      <c r="B11" s="107"/>
      <c r="C11" s="158"/>
      <c r="D11" s="158"/>
    </row>
    <row r="12" ht="23.1" customHeight="1" spans="1:4">
      <c r="A12" s="157" t="s">
        <v>689</v>
      </c>
      <c r="B12" s="107">
        <v>227</v>
      </c>
      <c r="C12" s="158"/>
      <c r="D12" s="158"/>
    </row>
    <row r="13" ht="23.1" customHeight="1" spans="1:4">
      <c r="A13" s="157" t="s">
        <v>690</v>
      </c>
      <c r="B13" s="107"/>
      <c r="C13" s="158"/>
      <c r="D13" s="158"/>
    </row>
  </sheetData>
  <mergeCells count="2">
    <mergeCell ref="A1:B1"/>
    <mergeCell ref="A2:C2"/>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31</vt:i4>
      </vt:variant>
    </vt:vector>
  </HeadingPairs>
  <TitlesOfParts>
    <vt:vector size="31" baseType="lpstr">
      <vt:lpstr>封面</vt:lpstr>
      <vt:lpstr>目录</vt:lpstr>
      <vt:lpstr>01-2023公共平衡 </vt:lpstr>
      <vt:lpstr>02-2023公共本级支出功能 </vt:lpstr>
      <vt:lpstr>03-2023公共转移支付分地区</vt:lpstr>
      <vt:lpstr>04-2023公共转移支付分项目 </vt:lpstr>
      <vt:lpstr>5-2023基金平衡</vt:lpstr>
      <vt:lpstr>6-2023基金支出</vt:lpstr>
      <vt:lpstr>7-2023基金转移支付收支执行</vt:lpstr>
      <vt:lpstr>8-2023基金转移支付分地区</vt:lpstr>
      <vt:lpstr>9-2023基金转移支付分项目 </vt:lpstr>
      <vt:lpstr>10-2023国资平衡</vt:lpstr>
      <vt:lpstr>11-2023社保平衡</vt:lpstr>
      <vt:lpstr>12-2023社保结余</vt:lpstr>
      <vt:lpstr>13-2024公共平衡</vt:lpstr>
      <vt:lpstr>14-2024公共本级支出功能 </vt:lpstr>
      <vt:lpstr>15-2024公共基本和项目 </vt:lpstr>
      <vt:lpstr>16-2024公共本级基本支出</vt:lpstr>
      <vt:lpstr>17-2024公共转移支付分地区</vt:lpstr>
      <vt:lpstr>18-2024公共转移支付分项目</vt:lpstr>
      <vt:lpstr>19-2024基金平衡</vt:lpstr>
      <vt:lpstr>20-2024基金支出</vt:lpstr>
      <vt:lpstr>21-2024基金转移支付收支预算表</vt:lpstr>
      <vt:lpstr>22-2024基金转移支付分地区</vt:lpstr>
      <vt:lpstr>23-2024基金转移支付分项目</vt:lpstr>
      <vt:lpstr>24-2024国资平衡</vt:lpstr>
      <vt:lpstr>25-2024社保平衡</vt:lpstr>
      <vt:lpstr>26-2024社保结余</vt:lpstr>
      <vt:lpstr>27-2023三公</vt:lpstr>
      <vt:lpstr>28-涪陵区2023年债务使用情况</vt:lpstr>
      <vt:lpstr>29-2024新增债券安排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WPS_1528139808</cp:lastModifiedBy>
  <dcterms:created xsi:type="dcterms:W3CDTF">2006-09-13T11:21:00Z</dcterms:created>
  <dcterms:modified xsi:type="dcterms:W3CDTF">2024-01-25T06:00:55Z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2052-12.1.0.16250</vt:lpwstr>
  </property>
  <property fmtid="{D5CDD505-2E9C-101B-9397-08002B2CF9AE}" pid="3" name="ICV">
    <vt:lpwstr>455C2F365D1643318E511BF553FB7207_13</vt:lpwstr>
  </property>
</Properties>
</file>