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840" tabRatio="897" firstSheet="14" activeTab="18"/>
  </bookViews>
  <sheets>
    <sheet name="封面" sheetId="91" r:id="rId1"/>
    <sheet name="目录" sheetId="90" r:id="rId2"/>
    <sheet name="01-2020收入" sheetId="57" r:id="rId3"/>
    <sheet name="02-2020支出" sheetId="58" r:id="rId4"/>
    <sheet name="03-2020公共平衡 " sheetId="26" r:id="rId5"/>
    <sheet name="说明-公共预算 (1)" sheetId="82" r:id="rId6"/>
    <sheet name="04-2019公共本级支出功能 " sheetId="27" r:id="rId7"/>
    <sheet name="05-2020公共线下 " sheetId="32" r:id="rId8"/>
    <sheet name="06-2020转移支付分地区" sheetId="59" r:id="rId9"/>
    <sheet name="07-2020转移支付分项目 " sheetId="60" r:id="rId10"/>
    <sheet name="8-2020基金平衡" sheetId="33" r:id="rId11"/>
    <sheet name="说明-基金预算（1）" sheetId="83" r:id="rId12"/>
    <sheet name="9-2020基金支出" sheetId="19" r:id="rId13"/>
    <sheet name="10-2020基金转移支付" sheetId="62" r:id="rId14"/>
    <sheet name="11-2020国资 " sheetId="48" r:id="rId15"/>
    <sheet name="说明-国资预算（1）" sheetId="84" r:id="rId16"/>
    <sheet name="12-2020年社保" sheetId="88" r:id="rId17"/>
    <sheet name="13-2021公共平衡" sheetId="71" r:id="rId18"/>
    <sheet name="说明-公共预算（2）" sheetId="85" r:id="rId19"/>
    <sheet name="14-2021公共本级支出功能 " sheetId="38" r:id="rId20"/>
    <sheet name="15-2021公共基本和项目 " sheetId="39" r:id="rId21"/>
    <sheet name="16-2021公共本级基本支出经济 " sheetId="36" r:id="rId22"/>
    <sheet name="17-2021公共线下" sheetId="29" r:id="rId23"/>
    <sheet name="18-2021转移支付分地区" sheetId="53" r:id="rId24"/>
    <sheet name="19-2021转移支付分项目" sheetId="54" r:id="rId25"/>
    <sheet name="20-2021基金平衡" sheetId="35" r:id="rId26"/>
    <sheet name="说明-基金预算 (2)" sheetId="86" r:id="rId27"/>
    <sheet name="21-2021基金支出" sheetId="7" r:id="rId28"/>
    <sheet name="22-2021基金转移支付" sheetId="61" r:id="rId29"/>
    <sheet name="23-2021国资" sheetId="49" r:id="rId30"/>
    <sheet name="说明-国资预算 (2)" sheetId="87" r:id="rId31"/>
    <sheet name="24-社保预算" sheetId="89" r:id="rId32"/>
    <sheet name="25-2020债务限额、余额" sheetId="65" r:id="rId33"/>
    <sheet name="26-2020、2021一般债务余额" sheetId="66" r:id="rId34"/>
    <sheet name="27-2019、2020专项债务余额" sheetId="67" r:id="rId35"/>
    <sheet name="28-债务还本付息" sheetId="68" r:id="rId36"/>
    <sheet name="29-2021年提前下达" sheetId="69" r:id="rId37"/>
    <sheet name="30-2021新增债券安排" sheetId="70" r:id="rId38"/>
  </sheets>
  <definedNames>
    <definedName name="_xlnm._FilterDatabase" localSheetId="6" hidden="1">'04-2019公共本级支出功能 '!$A$5:$B$544</definedName>
    <definedName name="_xlnm._FilterDatabase" localSheetId="12" hidden="1">'9-2020基金支出'!$A$4:$B$64</definedName>
    <definedName name="_xlnm._FilterDatabase" localSheetId="27" hidden="1">'21-2021基金支出'!$A$4:$B$50</definedName>
    <definedName name="_xlnm._FilterDatabase" localSheetId="9" hidden="1">'07-2020转移支付分项目 '!$A$5:$A$9</definedName>
    <definedName name="_xlnm._FilterDatabase" localSheetId="19" hidden="1">'14-2021公共本级支出功能 '!$A$5:$B$504</definedName>
    <definedName name="_xlnm._FilterDatabase" localSheetId="20" hidden="1">'15-2021公共基本和项目 '!$A$7:$D$33</definedName>
    <definedName name="_xlnm._FilterDatabase" localSheetId="24" hidden="1">'19-2021转移支付分项目'!$A$5:$A$66</definedName>
    <definedName name="_GoBack" localSheetId="0">封面!$A$2</definedName>
    <definedName name="fa" localSheetId="9">#REF!</definedName>
    <definedName name="fa" localSheetId="13">#REF!</definedName>
    <definedName name="fa" localSheetId="24">#REF!</definedName>
    <definedName name="fa" localSheetId="28">#REF!</definedName>
    <definedName name="fa">#REF!</definedName>
    <definedName name="_xlnm.Print_Area" localSheetId="2">'01-2020收入'!$A$1:$C$26</definedName>
    <definedName name="_xlnm.Print_Area" localSheetId="3">'02-2020支出'!$A$1:$C$31</definedName>
    <definedName name="_xlnm.Print_Area" localSheetId="4">'03-2020公共平衡 '!$A$1:$N$42</definedName>
    <definedName name="_xlnm.Print_Area" localSheetId="6">'04-2019公共本级支出功能 '!$A$1:$B$544</definedName>
    <definedName name="_xlnm.Print_Area" localSheetId="7">'05-2020公共线下 '!$A$1:$D$63</definedName>
    <definedName name="_xlnm.Print_Area" localSheetId="8">'06-2020转移支付分地区'!$A$1:$D$18</definedName>
    <definedName name="_xlnm.Print_Area" localSheetId="9">'07-2020转移支付分项目 '!$A$1:$C$12</definedName>
    <definedName name="_xlnm.Print_Area" localSheetId="14">'11-2020国资 '!$A$1:$N$23</definedName>
    <definedName name="_xlnm.Print_Area" localSheetId="17">'13-2021公共平衡'!$A$1:$F$41</definedName>
    <definedName name="_xlnm.Print_Area" localSheetId="19">'14-2021公共本级支出功能 '!$A$1:$B$505</definedName>
    <definedName name="_xlnm.Print_Area" localSheetId="20">'15-2021公共基本和项目 '!$A$1:$D$33</definedName>
    <definedName name="_xlnm.Print_Area" localSheetId="21">'16-2021公共本级基本支出经济 '!$A$1:$B$30</definedName>
    <definedName name="_xlnm.Print_Area" localSheetId="22">'17-2021公共线下'!$A$1:$D$61</definedName>
    <definedName name="_xlnm.Print_Area" localSheetId="23">'18-2021转移支付分地区'!$A$1:$B$13</definedName>
    <definedName name="_xlnm.Print_Area" localSheetId="24">'19-2021转移支付分项目'!$A$1:$B$13</definedName>
    <definedName name="_xlnm.Print_Area" localSheetId="25">'20-2021基金平衡'!$A$1:$D$25</definedName>
    <definedName name="_xlnm.Print_Area" localSheetId="27">'21-2021基金支出'!$A$1:$B$50</definedName>
    <definedName name="_xlnm.Print_Area" localSheetId="35">'28-债务还本付息'!$A$1:$C$26</definedName>
    <definedName name="_xlnm.Print_Area" localSheetId="10">'8-2020基金平衡'!$A$1:$N$29</definedName>
    <definedName name="_xlnm.Print_Area" localSheetId="12">'9-2020基金支出'!$A$1:$B$64</definedName>
    <definedName name="_xlnm.Print_Area" localSheetId="0">封面!$A$1:$H$37</definedName>
    <definedName name="_xlnm.Print_Area" localSheetId="1">目录!$A$2:$A$35</definedName>
    <definedName name="_xlnm.Print_Area" localSheetId="5">'说明-公共预算 (1)'!$A$1:$D$35</definedName>
    <definedName name="_xlnm.Print_Area" localSheetId="18">'说明-公共预算（2）'!$A$1:$D$35</definedName>
    <definedName name="_xlnm.Print_Area" localSheetId="30">'说明-国资预算 (2)'!$A$1:$D$2</definedName>
    <definedName name="_xlnm.Print_Area" localSheetId="15">'说明-国资预算（1）'!$A$1:$D$26</definedName>
    <definedName name="_xlnm.Print_Area" localSheetId="26">'说明-基金预算 (2)'!$A$1:$D$35</definedName>
    <definedName name="_xlnm.Print_Area" localSheetId="11">'说明-基金预算（1）'!$A$1:$D$35</definedName>
    <definedName name="_xlnm.Print_Titles" localSheetId="4">'03-2020公共平衡 '!$2:$4</definedName>
    <definedName name="_xlnm.Print_Titles" localSheetId="6">'04-2019公共本级支出功能 '!$2:$5</definedName>
    <definedName name="_xlnm.Print_Titles" localSheetId="7">'05-2020公共线下 '!$2:$4</definedName>
    <definedName name="_xlnm.Print_Titles" localSheetId="8">'06-2020转移支付分地区'!$2:$6</definedName>
    <definedName name="_xlnm.Print_Titles" localSheetId="9">'07-2020转移支付分项目 '!$2:$5</definedName>
    <definedName name="_xlnm.Print_Titles" localSheetId="19">'14-2021公共本级支出功能 '!$2:$4</definedName>
    <definedName name="_xlnm.Print_Titles" localSheetId="21">'16-2021公共本级基本支出经济 '!$2:$5</definedName>
    <definedName name="_xlnm.Print_Titles" localSheetId="22">'17-2021公共线下'!$1:$4</definedName>
    <definedName name="_xlnm.Print_Titles" localSheetId="23">'18-2021转移支付分地区'!$2:$6</definedName>
    <definedName name="_xlnm.Print_Titles" localSheetId="24">'19-2021转移支付分项目'!$2:$5</definedName>
    <definedName name="_xlnm.Print_Titles" localSheetId="27">'21-2021基金支出'!$2:$4</definedName>
    <definedName name="_xlnm.Print_Titles" localSheetId="10">'8-2020基金平衡'!$1:$4</definedName>
    <definedName name="_xlnm.Print_Titles" localSheetId="12">'9-2020基金支出'!$2:$4</definedName>
    <definedName name="地区名称" localSheetId="4">#REF!</definedName>
    <definedName name="地区名称" localSheetId="6">#REF!</definedName>
    <definedName name="地区名称" localSheetId="7">#REF!</definedName>
    <definedName name="地区名称" localSheetId="8">#REF!</definedName>
    <definedName name="地区名称" localSheetId="9">#REF!</definedName>
    <definedName name="地区名称" localSheetId="13">#REF!</definedName>
    <definedName name="地区名称" localSheetId="14">#REF!</definedName>
    <definedName name="地区名称" localSheetId="19">#REF!</definedName>
    <definedName name="地区名称" localSheetId="22">#REF!</definedName>
    <definedName name="地区名称" localSheetId="23">#REF!</definedName>
    <definedName name="地区名称" localSheetId="24">#REF!</definedName>
    <definedName name="地区名称" localSheetId="25">#REF!</definedName>
    <definedName name="地区名称" localSheetId="28">#REF!</definedName>
    <definedName name="地区名称" localSheetId="29">#REF!</definedName>
    <definedName name="地区名称" localSheetId="10">#REF!</definedName>
    <definedName name="地区名称">#REF!</definedName>
  </definedNames>
  <calcPr calcId="144525" fullPrecision="0"/>
</workbook>
</file>

<file path=xl/sharedStrings.xml><?xml version="1.0" encoding="utf-8"?>
<sst xmlns="http://schemas.openxmlformats.org/spreadsheetml/2006/main" count="2138" uniqueCount="1123">
  <si>
    <t>附件一</t>
  </si>
  <si>
    <r>
      <rPr>
        <sz val="24"/>
        <color theme="1"/>
        <rFont val="方正小标宋_GBK"/>
        <charset val="134"/>
      </rPr>
      <t>涪陵区蔺市镇</t>
    </r>
    <r>
      <rPr>
        <sz val="24"/>
        <color theme="1"/>
        <rFont val="Times New Roman"/>
        <charset val="134"/>
      </rPr>
      <t>2020</t>
    </r>
    <r>
      <rPr>
        <sz val="24"/>
        <color theme="1"/>
        <rFont val="方正小标宋_GBK"/>
        <charset val="134"/>
      </rPr>
      <t>年预算执行情况和</t>
    </r>
    <r>
      <rPr>
        <sz val="24"/>
        <color theme="1"/>
        <rFont val="Times New Roman"/>
        <charset val="134"/>
      </rPr>
      <t>2021</t>
    </r>
    <r>
      <rPr>
        <sz val="24"/>
        <color theme="1"/>
        <rFont val="方正小标宋_GBK"/>
        <charset val="134"/>
      </rPr>
      <t>年预算（草案）</t>
    </r>
  </si>
  <si>
    <t>目     录</t>
  </si>
  <si>
    <t>第一部分：2020年执行情况</t>
  </si>
  <si>
    <r>
      <rPr>
        <sz val="12"/>
        <color rgb="FF000000"/>
        <rFont val="方正仿宋_GBK"/>
        <charset val="134"/>
      </rPr>
      <t>表1：2020年涪陵区蔺市镇财政预算收入执行表…………………………………………………………………………</t>
    </r>
    <r>
      <rPr>
        <sz val="12"/>
        <color theme="1"/>
        <rFont val="方正仿宋_GBK"/>
        <charset val="134"/>
      </rPr>
      <t xml:space="preserve"> 1</t>
    </r>
  </si>
  <si>
    <r>
      <rPr>
        <sz val="12"/>
        <color rgb="FF000000"/>
        <rFont val="方正仿宋_GBK"/>
        <charset val="134"/>
      </rPr>
      <t>表2：2020年涪陵区蔺市镇财政预算支出执行表</t>
    </r>
    <r>
      <rPr>
        <sz val="12"/>
        <color theme="1"/>
        <rFont val="方正仿宋_GBK"/>
        <charset val="134"/>
      </rPr>
      <t xml:space="preserve"> …………………………………………………………………………2</t>
    </r>
  </si>
  <si>
    <t>表3：2020年涪陵区蔺市镇一般公共预算收支执行表 ……………………………………………………………………3</t>
  </si>
  <si>
    <t>表4：2020年涪陵区蔺市镇一般公共预算本级支出执行表……………………………………………………………… 5</t>
  </si>
  <si>
    <t>表5：2020年涪陵区蔺市镇一般公共预算转移支付收支执行表………………………………………………………… 22</t>
  </si>
  <si>
    <t>表6：2020年涪陵区蔺市镇一般公共预算转移支付支出执行表（分地区）…………………………………………… 24</t>
  </si>
  <si>
    <t>表7：2020年涪陵区蔺市镇一般公共预算转移支付支出执行表（分项目）…………………………………………… 25</t>
  </si>
  <si>
    <t>表8：2020年涪陵区蔺市镇政府性基金预算收支执行表………………………………………………………………… 26</t>
  </si>
  <si>
    <t>表9：2020年涪陵区蔺市镇政府性基金预算本级支出执行表 ……………………………………………………………28</t>
  </si>
  <si>
    <t>表10：2020年涪陵区蔺市镇政府性基金预算转移支付收支执行表  …………………………………………………… 30</t>
  </si>
  <si>
    <t>表11：2020年涪陵区蔺市镇国有资本经营预算收支执行表  …………………………………………………………… 31</t>
  </si>
  <si>
    <t>表12：2020年涪陵区蔺市镇社会保险基金预算收支执行表   ……………………………………………………33</t>
  </si>
  <si>
    <r>
      <rPr>
        <b/>
        <sz val="12"/>
        <color rgb="FF000000"/>
        <rFont val="黑体"/>
        <charset val="134"/>
      </rPr>
      <t>第二部分：2021年预算</t>
    </r>
    <r>
      <rPr>
        <sz val="12"/>
        <color rgb="FF000000"/>
        <rFont val="黑体"/>
        <charset val="134"/>
      </rPr>
      <t>(</t>
    </r>
    <r>
      <rPr>
        <b/>
        <sz val="12"/>
        <color rgb="FF000000"/>
        <rFont val="黑体"/>
        <charset val="134"/>
      </rPr>
      <t>草案</t>
    </r>
    <r>
      <rPr>
        <sz val="12"/>
        <color rgb="FF000000"/>
        <rFont val="黑体"/>
        <charset val="134"/>
      </rPr>
      <t>)</t>
    </r>
  </si>
  <si>
    <t>表13：2021年涪陵区蔺市镇一般公共预算收支预算表  ………………………………………………………………… 34</t>
  </si>
  <si>
    <t>表14：2021年涪陵区蔺市镇一般公共预算本级支出预算表  …………………………………………………………… 36</t>
  </si>
  <si>
    <t>表15：2021年涪陵区蔺市镇一般公共预算本级支出预算表（按功能分类科目的基本支出和项目支出）  ………… 56</t>
  </si>
  <si>
    <t>表16：2021年涪陵区蔺市镇一般公共预算本级基本支出预算表（按经济分类科目）   ………………………………57</t>
  </si>
  <si>
    <t>表17：2021年涪陵区蔺市镇一般公共预算转移支付收支预算表  ……………………………………………………… 58</t>
  </si>
  <si>
    <t>表18：2021年涪陵区蔺市镇一般公共预算转移支付支出预算表（分地区）  ………………………………………… 60</t>
  </si>
  <si>
    <t>表19：2021年涪陵区蔺市镇一般公共预算转移支付支出预算表（分项目）  ………………………………………… 61</t>
  </si>
  <si>
    <t>表20：2021年涪陵区蔺市镇政府性基金预算收支预算表  ……………………………………………………………… 62</t>
  </si>
  <si>
    <t>表21：2021年涪陵区蔺市镇政府性基金预算本级支出预算表   …………………………………………………………64</t>
  </si>
  <si>
    <t>表22：2021年涪陵区蔺市镇政府性基金预算转移支付收支预算表  …………………………………………………… 66</t>
  </si>
  <si>
    <t>表23：2021年涪陵区蔺市镇国有资本经营预算收支预算表   ……………………………………………………………67</t>
  </si>
  <si>
    <t>表24：2021年涪陵区蔺市镇社会保险基金预算收支预算表  …………………………………………………… 69</t>
  </si>
  <si>
    <t>第三部分：债务管控情况</t>
  </si>
  <si>
    <r>
      <rPr>
        <sz val="12"/>
        <color rgb="FF000000"/>
        <rFont val="方正仿宋_GBK"/>
        <charset val="134"/>
      </rPr>
      <t>表25：涪陵区蔺市镇2020年地方政府债务限额及余额情况表  ………………………………………………………</t>
    </r>
    <r>
      <rPr>
        <sz val="12"/>
        <color theme="1"/>
        <rFont val="方正仿宋_GBK"/>
        <charset val="134"/>
      </rPr>
      <t xml:space="preserve"> 70</t>
    </r>
  </si>
  <si>
    <r>
      <rPr>
        <sz val="12"/>
        <color rgb="FF000000"/>
        <rFont val="方正仿宋_GBK"/>
        <charset val="134"/>
      </rPr>
      <t>表26：涪陵区蔺市镇2020年和2021年地方政府一般债务余额情况表  ………………………………………………</t>
    </r>
    <r>
      <rPr>
        <sz val="12"/>
        <color theme="1"/>
        <rFont val="方正仿宋_GBK"/>
        <charset val="134"/>
      </rPr>
      <t xml:space="preserve"> 71</t>
    </r>
  </si>
  <si>
    <r>
      <rPr>
        <sz val="12"/>
        <color rgb="FF000000"/>
        <rFont val="方正仿宋_GBK"/>
        <charset val="134"/>
      </rPr>
      <t>表27：涪陵区蔺市镇2020年和2021年地方政府专项债务余额情况表</t>
    </r>
    <r>
      <rPr>
        <sz val="12"/>
        <color theme="1"/>
        <rFont val="方正仿宋_GBK"/>
        <charset val="134"/>
      </rPr>
      <t xml:space="preserve">   ………………………………………………72</t>
    </r>
  </si>
  <si>
    <r>
      <rPr>
        <sz val="12"/>
        <color rgb="FF000000"/>
        <rFont val="方正仿宋_GBK"/>
        <charset val="134"/>
      </rPr>
      <t>表28：涪陵区蔺市镇地方政府债券发行及还本付息情况表  …………………………………………………………</t>
    </r>
    <r>
      <rPr>
        <sz val="12"/>
        <color theme="1"/>
        <rFont val="方正仿宋_GBK"/>
        <charset val="134"/>
      </rPr>
      <t xml:space="preserve"> 73</t>
    </r>
  </si>
  <si>
    <r>
      <rPr>
        <sz val="12"/>
        <color rgb="FF000000"/>
        <rFont val="方正仿宋_GBK"/>
        <charset val="134"/>
      </rPr>
      <t>表29：涪陵区蔺市镇2021年地方政府债务限额提前下达情况表  ……………………………………………………</t>
    </r>
    <r>
      <rPr>
        <sz val="12"/>
        <color theme="1"/>
        <rFont val="方正仿宋_GBK"/>
        <charset val="134"/>
      </rPr>
      <t xml:space="preserve"> 74</t>
    </r>
  </si>
  <si>
    <r>
      <rPr>
        <sz val="12"/>
        <color rgb="FF000000"/>
        <rFont val="方正仿宋_GBK"/>
        <charset val="134"/>
      </rPr>
      <t xml:space="preserve">表30：涪陵区蔺市镇本级2021年年初新增地方政府债券资金安排表  </t>
    </r>
    <r>
      <rPr>
        <sz val="12"/>
        <color theme="1"/>
        <rFont val="方正仿宋_GBK"/>
        <charset val="134"/>
      </rPr>
      <t xml:space="preserve"> ………………………………………………75</t>
    </r>
  </si>
  <si>
    <t>表1</t>
  </si>
  <si>
    <t>2020年蔺市镇预算收入执行表</t>
  </si>
  <si>
    <t>单位：万元</t>
  </si>
  <si>
    <t>收      入</t>
  </si>
  <si>
    <t>执行数</t>
  </si>
  <si>
    <t>增长%</t>
  </si>
  <si>
    <t>一、一般公共预算收入</t>
  </si>
  <si>
    <t xml:space="preserve">  税收收入</t>
  </si>
  <si>
    <t>　　增值税</t>
  </si>
  <si>
    <t>　　企业所得税</t>
  </si>
  <si>
    <t>　　个人所得税</t>
  </si>
  <si>
    <t>　　资源税</t>
  </si>
  <si>
    <t>　　城市维护建设税</t>
  </si>
  <si>
    <t>　　房产税</t>
  </si>
  <si>
    <t>　　印花税</t>
  </si>
  <si>
    <t>　　城镇土地使用税</t>
  </si>
  <si>
    <t>　　土地增值税</t>
  </si>
  <si>
    <t>　　车船税</t>
  </si>
  <si>
    <t>　　耕地占用税</t>
  </si>
  <si>
    <t>　　契税</t>
  </si>
  <si>
    <t>　　烟叶税</t>
  </si>
  <si>
    <t xml:space="preserve">    环境保护税</t>
  </si>
  <si>
    <t xml:space="preserve">    其他税收收入</t>
  </si>
  <si>
    <t xml:space="preserve">  非税收入</t>
  </si>
  <si>
    <t>二、政府性基金预算收入</t>
  </si>
  <si>
    <t xml:space="preserve">   其中：国有土地使用权出让收入</t>
  </si>
  <si>
    <t>三、国有资本经营预算收入</t>
  </si>
  <si>
    <t>注：                                                                                                  1、由于四舍五入因素，部分分项加和与总数可能略有差异，下同。                                                    2、收入增幅是与上年决算数相比。</t>
  </si>
  <si>
    <t>表2</t>
  </si>
  <si>
    <t>2020年蔺市镇预算支出执行表</t>
  </si>
  <si>
    <t>支出</t>
  </si>
  <si>
    <t>一、一般公共预算支出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</si>
  <si>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</si>
  <si>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</si>
  <si>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</si>
  <si>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</si>
  <si>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</si>
  <si>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</si>
  <si>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</si>
  <si>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</si>
  <si>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</si>
  <si>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</si>
  <si>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</si>
  <si>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</si>
  <si>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</si>
  <si>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</si>
  <si>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</si>
  <si>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</si>
  <si>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</si>
  <si>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</si>
  <si>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</si>
  <si>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</si>
  <si>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灾害防治及应急管理支出</t>
  </si>
  <si>
    <t>其他支出</t>
  </si>
  <si>
    <t>债务付息支出</t>
  </si>
  <si>
    <t>债务发行费用支出</t>
  </si>
  <si>
    <t>二、政府性基金预算支出</t>
  </si>
  <si>
    <t>三、国有资本经营预算支出</t>
  </si>
  <si>
    <t>注：                                                                                                  1、支出增幅是与上年决算数相比。</t>
  </si>
  <si>
    <t>表3</t>
  </si>
  <si>
    <t>2020年蔺市镇一般公共预算收支执行表</t>
  </si>
  <si>
    <t>年初预算</t>
  </si>
  <si>
    <t>调整
预算数</t>
  </si>
  <si>
    <t>变动预算数</t>
  </si>
  <si>
    <t>执行数
为变动
预算%</t>
  </si>
  <si>
    <t>执行数比
上年决算
数增长%</t>
  </si>
  <si>
    <t>支      出</t>
  </si>
  <si>
    <t>执行数
为变动预算%</t>
  </si>
  <si>
    <t>总  计</t>
  </si>
  <si>
    <t>本级收入合计</t>
  </si>
  <si>
    <t>本级支出合计</t>
  </si>
  <si>
    <t>一、税收收入</t>
  </si>
  <si>
    <t>一、一般公共服务支出</t>
  </si>
  <si>
    <t xml:space="preserve">    增值税</t>
  </si>
  <si>
    <t>二、外交支出</t>
  </si>
  <si>
    <t>企业所得税</t>
  </si>
  <si>
    <t>三、国防支出</t>
  </si>
  <si>
    <t>个人所得税</t>
  </si>
  <si>
    <t>四、公共安全支出</t>
  </si>
  <si>
    <t>资源税</t>
  </si>
  <si>
    <t>五、教育支出</t>
  </si>
  <si>
    <t>城市维护建设税</t>
  </si>
  <si>
    <t>六、科学技术支出</t>
  </si>
  <si>
    <t>房产税</t>
  </si>
  <si>
    <t>七、文化旅游体育与传媒支出</t>
  </si>
  <si>
    <t>印花税</t>
  </si>
  <si>
    <t>八、社会保障和就业支出</t>
  </si>
  <si>
    <t>城镇土地使用税</t>
  </si>
  <si>
    <t>九、卫生健康支出</t>
  </si>
  <si>
    <t>土地增值税</t>
  </si>
  <si>
    <t>十、节能环保支出</t>
  </si>
  <si>
    <t>车船税</t>
  </si>
  <si>
    <t>十一、城乡社区支出</t>
  </si>
  <si>
    <t>耕地占用税</t>
  </si>
  <si>
    <t>十二、农林水支出</t>
  </si>
  <si>
    <t>契税</t>
  </si>
  <si>
    <t>十三、交通运输支出</t>
  </si>
  <si>
    <t>烟叶税</t>
  </si>
  <si>
    <t>十四、资源勘探信息等支出</t>
  </si>
  <si>
    <t>环境保护税</t>
  </si>
  <si>
    <t>十五、商业服务业等支出</t>
  </si>
  <si>
    <t>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</si>
  <si>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</si>
  <si>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</si>
  <si>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</si>
  <si>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</si>
  <si>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</si>
  <si>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</si>
  <si>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</si>
  <si>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</si>
  <si>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</si>
  <si>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</si>
  <si>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</si>
  <si>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</si>
  <si>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</si>
  <si>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</si>
  <si>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二十三、债务付息支出</t>
  </si>
  <si>
    <t xml:space="preserve">    其他收入</t>
  </si>
  <si>
    <t>二十四、债务发行费用支出</t>
  </si>
  <si>
    <t>二十五、其他支出</t>
  </si>
  <si>
    <t>转移性收入合计</t>
  </si>
  <si>
    <t>转移性支出合计</t>
  </si>
  <si>
    <t>一、上级补助收入</t>
  </si>
  <si>
    <t>一、上解上级支出</t>
  </si>
  <si>
    <t>二、下级上解收入</t>
  </si>
  <si>
    <t>二、补助下级支出</t>
  </si>
  <si>
    <t>三、调入预算稳定调节基金</t>
  </si>
  <si>
    <t>三、地方政府债务还本支出</t>
  </si>
  <si>
    <t>四、调入资金</t>
  </si>
  <si>
    <t xml:space="preserve">    地方政府债务还本支出</t>
  </si>
  <si>
    <t xml:space="preserve">五、地方政府债务转贷收入 </t>
  </si>
  <si>
    <t xml:space="preserve">    地方政府其他债务还本支出</t>
  </si>
  <si>
    <t xml:space="preserve">    地方政府债务转贷收入(新增）</t>
  </si>
  <si>
    <t>四、安排预算稳定调节基金</t>
  </si>
  <si>
    <t xml:space="preserve">    地方政府债务转贷收入(置换）</t>
  </si>
  <si>
    <t>五、结转下年</t>
  </si>
  <si>
    <t xml:space="preserve">    地方政府外债借款转贷收入</t>
  </si>
  <si>
    <t>六、上年结转</t>
  </si>
  <si>
    <t>注：1.本表直观反映2020年一般公共预算收入与支出的平衡关系。
    2.收入总计（本级收入合计+转移性收入合计）=支出总计（本级支出合计+转移性支出合计）。
    3.调整预算数是指根据预算法规定，经本级人大审查批准对年初预算进行调整后形成的预算数，下同。                                                                                                                       4.变动预算数是指在调整预算数的基础上，根据预算法规定，上级转移支付增加及上下级结算等不属于预算调整事项但引起预算收支变动后形成的预算数，下同。</t>
  </si>
  <si>
    <t>关于2020年蔺市镇一般公共预算收支执行情况的说明</t>
  </si>
  <si>
    <t xml:space="preserve">    一般公共预算是以对税收为主体的财政收入，安排用于保障和改善民生、推动经济社会发展、维护国家安全、维持国家机构政策运转等方面的收支预算。
    一、 2020年一般公共预算收入。
    2020年一般公共预算收入年初预算为3273万元，调整预算为3273万元，执行数为2727万元，较上年决算数同口径下降14.19%。其中，税收收入2727万元，较上年决算数下降13.9%；非税收入0万元,比上年下降100%。
    一般公共预算本级收入加上上级补助等，收入总计5302万元。
    二、 2020年一般公共预算支出。
    2020年一般公共预算支出年初预算为5169万元，调整预算5169万元，变动预算数为5780万元， 执行数为5192万元，较上年决算数下降20.5%。
    一般公共预算本级支出加上上解上级支出等，支出总计5302万元。</t>
  </si>
  <si>
    <t>表4</t>
  </si>
  <si>
    <t>2020年蔺市镇一般公共预算本级支出执行表</t>
  </si>
  <si>
    <t>支        出</t>
  </si>
  <si>
    <r>
      <rPr>
        <sz val="14"/>
        <rFont val="黑体"/>
        <charset val="134"/>
      </rPr>
      <t>执行数</t>
    </r>
  </si>
  <si>
    <t>支出合计</t>
  </si>
  <si>
    <t xml:space="preserve">  一般公共服务支出</t>
  </si>
  <si>
    <t xml:space="preserve">    人大事务</t>
  </si>
  <si>
    <t xml:space="preserve">      行政运行</t>
  </si>
  <si>
    <t xml:space="preserve">      一般行政管理事务</t>
  </si>
  <si>
    <t xml:space="preserve">      人大会议</t>
  </si>
  <si>
    <t xml:space="preserve">      人大代表履职能力提升</t>
  </si>
  <si>
    <t xml:space="preserve">      代表工作</t>
  </si>
  <si>
    <t xml:space="preserve">      人大信访工作</t>
  </si>
  <si>
    <t xml:space="preserve">    政协事务</t>
  </si>
  <si>
    <t xml:space="preserve">      政协会议</t>
  </si>
  <si>
    <t xml:space="preserve">      委员视察</t>
  </si>
  <si>
    <t xml:space="preserve">      参政议政</t>
  </si>
  <si>
    <t xml:space="preserve">    政府办公厅(室)及相关机构事务</t>
  </si>
  <si>
    <t xml:space="preserve">      政务公开审批</t>
  </si>
  <si>
    <t xml:space="preserve">      信访事务</t>
  </si>
  <si>
    <t xml:space="preserve">      事业运行</t>
  </si>
  <si>
    <t xml:space="preserve">      其他政府办公厅(室)及相关机构事务支出</t>
  </si>
  <si>
    <t xml:space="preserve">    发展与改革事务</t>
  </si>
  <si>
    <t xml:space="preserve">      物价管理</t>
  </si>
  <si>
    <t xml:space="preserve">      其他发展与改革事务支出</t>
  </si>
  <si>
    <t xml:space="preserve">    统计信息事务</t>
  </si>
  <si>
    <t xml:space="preserve">      专项普查活动</t>
  </si>
  <si>
    <t xml:space="preserve">      统计抽样调查</t>
  </si>
  <si>
    <t xml:space="preserve">    财政事务</t>
  </si>
  <si>
    <t xml:space="preserve">      财政委托业务支出</t>
  </si>
  <si>
    <t xml:space="preserve">      其他财政事务支出</t>
  </si>
  <si>
    <t xml:space="preserve">    税收事务</t>
  </si>
  <si>
    <t xml:space="preserve">    审计事务</t>
  </si>
  <si>
    <t xml:space="preserve">      审计业务</t>
  </si>
  <si>
    <t xml:space="preserve">    人力资源事务</t>
  </si>
  <si>
    <t xml:space="preserve">      引进人才费用</t>
  </si>
  <si>
    <t xml:space="preserve">      其他人力资源事务支出</t>
  </si>
  <si>
    <t xml:space="preserve">    纪检监察事务</t>
  </si>
  <si>
    <t xml:space="preserve">      大案要案查处</t>
  </si>
  <si>
    <t xml:space="preserve">    商贸事务</t>
  </si>
  <si>
    <t xml:space="preserve">    港澳台事务</t>
  </si>
  <si>
    <t xml:space="preserve">    档案事务</t>
  </si>
  <si>
    <t xml:space="preserve">      档案馆</t>
  </si>
  <si>
    <t xml:space="preserve">      其他档案事务支出</t>
  </si>
  <si>
    <t xml:space="preserve">    民主党派及工商联事务</t>
  </si>
  <si>
    <t xml:space="preserve">    群众团体事务</t>
  </si>
  <si>
    <t xml:space="preserve">      其他群众团体事务支出</t>
  </si>
  <si>
    <t xml:space="preserve">    党委办公厅(室)及相关机构事务</t>
  </si>
  <si>
    <t xml:space="preserve">    组织事务</t>
  </si>
  <si>
    <t xml:space="preserve">    宣传事务</t>
  </si>
  <si>
    <t xml:space="preserve">    统战事务</t>
  </si>
  <si>
    <t xml:space="preserve">      宗教事务</t>
  </si>
  <si>
    <t xml:space="preserve">    其他共产党事务支出</t>
  </si>
  <si>
    <t xml:space="preserve">      其他共产党事务支出</t>
  </si>
  <si>
    <t xml:space="preserve">    网信事务</t>
  </si>
  <si>
    <t xml:space="preserve">    市场监督管理事务</t>
  </si>
  <si>
    <t xml:space="preserve">      其他市场监督管理事务</t>
  </si>
  <si>
    <t xml:space="preserve">    其他一般公共服务支出</t>
  </si>
  <si>
    <t xml:space="preserve">      其他一般公共服务支出</t>
  </si>
  <si>
    <t xml:space="preserve">  国防支出</t>
  </si>
  <si>
    <t xml:space="preserve">    国防动员</t>
  </si>
  <si>
    <t xml:space="preserve">      人民防空</t>
  </si>
  <si>
    <t xml:space="preserve">  公共安全支出</t>
  </si>
  <si>
    <t xml:space="preserve">    武装警察部队</t>
  </si>
  <si>
    <t xml:space="preserve">      其他武装警察部队支出</t>
  </si>
  <si>
    <t xml:space="preserve">    公安</t>
  </si>
  <si>
    <t xml:space="preserve">      信息化建设</t>
  </si>
  <si>
    <t xml:space="preserve">      执法办案</t>
  </si>
  <si>
    <t xml:space="preserve">      特别业务</t>
  </si>
  <si>
    <t xml:space="preserve">    国家安全</t>
  </si>
  <si>
    <t xml:space="preserve">      其他国家安全支出</t>
  </si>
  <si>
    <t xml:space="preserve">    检察</t>
  </si>
  <si>
    <t xml:space="preserve">      其他检察支出</t>
  </si>
  <si>
    <t xml:space="preserve">    法院</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</si>
  <si>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</si>
  <si>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</si>
  <si>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</si>
  <si>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</si>
  <si>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</si>
  <si>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</si>
  <si>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</si>
  <si>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</si>
  <si>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社区矫正</t>
  </si>
  <si>
    <t xml:space="preserve">      法制建设</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</si>
  <si>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</si>
  <si>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</si>
  <si>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</si>
  <si>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</si>
  <si>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</si>
  <si>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</si>
  <si>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</si>
  <si>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</si>
  <si>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</si>
  <si>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</si>
  <si>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</si>
  <si>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中等职业教育</t>
  </si>
  <si>
    <t xml:space="preserve">      技校教育</t>
  </si>
  <si>
    <t xml:space="preserve">      高等职业教育</t>
  </si>
  <si>
    <t xml:space="preserve">      其他职业教育支出</t>
  </si>
  <si>
    <t xml:space="preserve">    广播电视教育</t>
  </si>
  <si>
    <t xml:space="preserve">      广播电视学校</t>
  </si>
  <si>
    <t xml:space="preserve">    特殊教育</t>
  </si>
  <si>
    <t xml:space="preserve">      特殊学校教育</t>
  </si>
  <si>
    <t xml:space="preserve">    进修及培训</t>
  </si>
  <si>
    <t xml:space="preserve">      干部教育</t>
  </si>
  <si>
    <t xml:space="preserve">      培训支出</t>
  </si>
  <si>
    <t xml:space="preserve">      其他进修及培训</t>
  </si>
  <si>
    <t xml:space="preserve">    教育费附加安排的支出</t>
  </si>
  <si>
    <t xml:space="preserve">      其他教育费附加安排的支出</t>
  </si>
  <si>
    <t xml:space="preserve">    其他教育支出</t>
  </si>
  <si>
    <t xml:space="preserve">      其他教育支出</t>
  </si>
  <si>
    <t xml:space="preserve">  科学技术支出</t>
  </si>
  <si>
    <t xml:space="preserve">    科学技术管理事务</t>
  </si>
  <si>
    <t xml:space="preserve">    应用研究</t>
  </si>
  <si>
    <t xml:space="preserve">      其他应用研究支出</t>
  </si>
  <si>
    <t xml:space="preserve">    技术研究与开发</t>
  </si>
  <si>
    <t xml:space="preserve">      机构运行</t>
  </si>
  <si>
    <t xml:space="preserve">      其他技术研究与开发支出</t>
  </si>
  <si>
    <t xml:space="preserve">    科技条件与服务</t>
  </si>
  <si>
    <t xml:space="preserve">      科技条件专项</t>
  </si>
  <si>
    <t xml:space="preserve">    社会科学</t>
  </si>
  <si>
    <t xml:space="preserve">      社会科学研究机构</t>
  </si>
  <si>
    <t xml:space="preserve">      社会科学研究</t>
  </si>
  <si>
    <t xml:space="preserve">    科学技术普及</t>
  </si>
  <si>
    <t xml:space="preserve">      科普活动</t>
  </si>
  <si>
    <t xml:space="preserve">      其他科学技术普及支出</t>
  </si>
  <si>
    <t xml:space="preserve">    其他科学技术支出</t>
  </si>
  <si>
    <t xml:space="preserve">      其他科学技术支出</t>
  </si>
  <si>
    <t xml:space="preserve">  文化旅游体育与传媒支出</t>
  </si>
  <si>
    <t xml:space="preserve">    文化和旅游</t>
  </si>
  <si>
    <t xml:space="preserve">      图书馆</t>
  </si>
  <si>
    <t xml:space="preserve">      群众文化</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</si>
  <si>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</si>
  <si>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</si>
  <si>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</si>
  <si>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</si>
  <si>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</si>
  <si>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</si>
  <si>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</si>
  <si>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</si>
  <si>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体育</t>
  </si>
  <si>
    <t xml:space="preserve">      体育竞赛</t>
  </si>
  <si>
    <t xml:space="preserve">      体育场馆</t>
  </si>
  <si>
    <t xml:space="preserve">      群众体育</t>
  </si>
  <si>
    <t xml:space="preserve">      其他体育支出</t>
  </si>
  <si>
    <t xml:space="preserve">    新闻出版电影</t>
  </si>
  <si>
    <t xml:space="preserve">      出版发行</t>
  </si>
  <si>
    <t xml:space="preserve">    广播电视</t>
  </si>
  <si>
    <t xml:space="preserve">      电视</t>
  </si>
  <si>
    <t xml:space="preserve">    其他文化旅游体育与传媒支出</t>
  </si>
  <si>
    <t xml:space="preserve">      宣传文化发展专项支出</t>
  </si>
  <si>
    <t xml:space="preserve">      其他文化旅游体育与传媒支出</t>
  </si>
  <si>
    <t xml:space="preserve">  社会保障和就业支出</t>
  </si>
  <si>
    <t xml:space="preserve">    人力资源和社会保障管理事务</t>
  </si>
  <si>
    <t xml:space="preserve">      就业管理事务</t>
  </si>
  <si>
    <t xml:space="preserve">      社会保险经办机构</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</si>
  <si>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</si>
  <si>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</si>
  <si>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</si>
  <si>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</si>
  <si>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</si>
  <si>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</si>
  <si>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</si>
  <si>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</si>
  <si>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</si>
  <si>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</si>
  <si>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</si>
  <si>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</si>
  <si>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其他行政事业单位养老支出</t>
  </si>
  <si>
    <t xml:space="preserve">    企业改革补助</t>
  </si>
  <si>
    <t xml:space="preserve">      企业关闭破产补助</t>
  </si>
  <si>
    <t xml:space="preserve">    就业补助</t>
  </si>
  <si>
    <t xml:space="preserve">      社会保险补贴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</si>
  <si>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</si>
  <si>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</si>
  <si>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</si>
  <si>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</si>
  <si>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</si>
  <si>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</si>
  <si>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</si>
  <si>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</si>
  <si>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</si>
  <si>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</si>
  <si>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</si>
  <si>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</si>
  <si>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</si>
  <si>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</si>
  <si>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</si>
  <si>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</si>
  <si>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</si>
  <si>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</si>
  <si>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</si>
  <si>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殡葬</t>
  </si>
  <si>
    <t xml:space="preserve">      社会福利事业单位</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</si>
  <si>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</si>
  <si>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</si>
  <si>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</si>
  <si>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</si>
  <si>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</si>
  <si>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</si>
  <si>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</si>
  <si>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</si>
  <si>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</si>
  <si>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</si>
  <si>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</si>
  <si>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</si>
  <si>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</si>
  <si>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</si>
  <si>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</si>
  <si>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其他生活救助</t>
  </si>
  <si>
    <t xml:space="preserve">      其他城市生活救助</t>
  </si>
  <si>
    <t xml:space="preserve">      其他农村生活救助</t>
  </si>
  <si>
    <t xml:space="preserve">    退役军人管理事务</t>
  </si>
  <si>
    <t xml:space="preserve">      拥军优属</t>
  </si>
  <si>
    <t xml:space="preserve">      其他退役军人事务管理支出</t>
  </si>
  <si>
    <t xml:space="preserve">    其他社会保障和就业支出</t>
  </si>
  <si>
    <t xml:space="preserve">      其他社会保障和就业支出</t>
  </si>
  <si>
    <t xml:space="preserve">  卫生健康支出</t>
  </si>
  <si>
    <t xml:space="preserve">    卫生健康管理事务</t>
  </si>
  <si>
    <t xml:space="preserve">    公立医院</t>
  </si>
  <si>
    <t xml:space="preserve">      综合医院</t>
  </si>
  <si>
    <t xml:space="preserve">      中医(民族)医院</t>
  </si>
  <si>
    <t xml:space="preserve">      传染病医院</t>
  </si>
  <si>
    <t xml:space="preserve">      精神病医院</t>
  </si>
  <si>
    <t xml:space="preserve">      妇幼保健医院</t>
  </si>
  <si>
    <t xml:space="preserve">      儿童医院</t>
  </si>
  <si>
    <t xml:space="preserve">      福利医院</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</si>
  <si>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</si>
  <si>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</si>
  <si>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</si>
  <si>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</si>
  <si>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</si>
  <si>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</si>
  <si>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</si>
  <si>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</si>
  <si>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</si>
  <si>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采供血机构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</si>
  <si>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</si>
  <si>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</si>
  <si>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</si>
  <si>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</si>
  <si>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</si>
  <si>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</si>
  <si>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</si>
  <si>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</si>
  <si>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</si>
  <si>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</si>
  <si>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</si>
  <si>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</si>
  <si>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</si>
  <si>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</si>
  <si>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</si>
  <si>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</si>
  <si>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</si>
  <si>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</si>
  <si>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</si>
  <si>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</si>
  <si>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</si>
  <si>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</si>
  <si>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</si>
  <si>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</si>
  <si>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</si>
  <si>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</si>
  <si>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</si>
  <si>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</si>
  <si>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</si>
  <si>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其他环境保护管理事务支出</t>
  </si>
  <si>
    <t xml:space="preserve">    污染防治</t>
  </si>
  <si>
    <t xml:space="preserve">      大气</t>
  </si>
  <si>
    <t xml:space="preserve">      水体</t>
  </si>
  <si>
    <t xml:space="preserve">      固体废弃物与化学品</t>
  </si>
  <si>
    <t xml:space="preserve">      其他污染防治支出</t>
  </si>
  <si>
    <t xml:space="preserve">    自然生态保护</t>
  </si>
  <si>
    <t xml:space="preserve">      农村环境保护</t>
  </si>
  <si>
    <t xml:space="preserve">      其他自然生态保护支出</t>
  </si>
  <si>
    <t xml:space="preserve">    天然林保护</t>
  </si>
  <si>
    <t xml:space="preserve">      政策性社会性支出补助</t>
  </si>
  <si>
    <t xml:space="preserve">      其他天然林保护支出</t>
  </si>
  <si>
    <t xml:space="preserve">    退耕还林还草</t>
  </si>
  <si>
    <t xml:space="preserve">      其他退耕还林还草支出</t>
  </si>
  <si>
    <t xml:space="preserve">    能源节约利用</t>
  </si>
  <si>
    <t xml:space="preserve">      能源节约利用</t>
  </si>
  <si>
    <t xml:space="preserve">    污染减排</t>
  </si>
  <si>
    <t xml:space="preserve">      生态环境监测与信息</t>
  </si>
  <si>
    <t xml:space="preserve">      减排专项支出</t>
  </si>
  <si>
    <t xml:space="preserve">    可再生能源</t>
  </si>
  <si>
    <t xml:space="preserve">      可再生能源</t>
  </si>
  <si>
    <t xml:space="preserve">    能源管理事务</t>
  </si>
  <si>
    <t xml:space="preserve">    其他节能环保支出</t>
  </si>
  <si>
    <t xml:space="preserve">      其他节能环保支出</t>
  </si>
  <si>
    <t xml:space="preserve">  城乡社区支出</t>
  </si>
  <si>
    <t xml:space="preserve">    城乡社区管理事务</t>
  </si>
  <si>
    <t xml:space="preserve">      城管执法</t>
  </si>
  <si>
    <t xml:space="preserve">      工程建设管理</t>
  </si>
  <si>
    <t xml:space="preserve">      其他城乡社区管理事务支出</t>
  </si>
  <si>
    <t xml:space="preserve">    城乡社区规划与管理</t>
  </si>
  <si>
    <t xml:space="preserve">      城乡社区规划与管理</t>
  </si>
  <si>
    <t xml:space="preserve">    城乡社区公共设施</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</si>
  <si>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</si>
  <si>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</si>
  <si>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</si>
  <si>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</si>
  <si>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</si>
  <si>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</si>
  <si>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</si>
  <si>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</si>
  <si>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</si>
  <si>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</si>
  <si>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</si>
  <si>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</si>
  <si>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</si>
  <si>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</si>
  <si>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</si>
  <si>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农业生产发展</t>
  </si>
  <si>
    <t xml:space="preserve">      农村合作经济</t>
  </si>
  <si>
    <t xml:space="preserve">      农业资源保护修复与利用</t>
  </si>
  <si>
    <t xml:space="preserve">      农田建设</t>
  </si>
  <si>
    <t xml:space="preserve">      其他农业农村支出</t>
  </si>
  <si>
    <t xml:space="preserve">    林业和草原</t>
  </si>
  <si>
    <t xml:space="preserve">      事业机构</t>
  </si>
  <si>
    <t xml:space="preserve">      森林资源培育</t>
  </si>
  <si>
    <t xml:space="preserve">      森林资源管理</t>
  </si>
  <si>
    <t xml:space="preserve">      森林生态效益补偿</t>
  </si>
  <si>
    <t xml:space="preserve">      林业草原防灾减灾</t>
  </si>
  <si>
    <t xml:space="preserve">      其他林业和草原支出</t>
  </si>
  <si>
    <t xml:space="preserve">    水利</t>
  </si>
  <si>
    <t xml:space="preserve">      水利行业业务管理</t>
  </si>
  <si>
    <t xml:space="preserve">      水利工程建设</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</si>
  <si>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</si>
  <si>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</si>
  <si>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</si>
  <si>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</si>
  <si>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</si>
  <si>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</si>
  <si>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</si>
  <si>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</si>
  <si>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</si>
  <si>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</si>
  <si>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江河湖库水系综合整治</t>
  </si>
  <si>
    <t xml:space="preserve">      大中型水库移民后期扶持专项支出</t>
  </si>
  <si>
    <t xml:space="preserve">      水利安全监督</t>
  </si>
  <si>
    <t xml:space="preserve">      其他水利支出</t>
  </si>
  <si>
    <t xml:space="preserve">    扶贫</t>
  </si>
  <si>
    <t xml:space="preserve">      农村基础设施建设</t>
  </si>
  <si>
    <t xml:space="preserve">      生产发展</t>
  </si>
  <si>
    <t xml:space="preserve">      扶贫贷款奖补和贴息</t>
  </si>
  <si>
    <t xml:space="preserve">      其他扶贫支出</t>
  </si>
  <si>
    <t xml:space="preserve">    农村综合改革</t>
  </si>
  <si>
    <t xml:space="preserve">      对村级一事一议的补助</t>
  </si>
  <si>
    <t xml:space="preserve">      对村民委员会和村党支部的补助</t>
  </si>
  <si>
    <t xml:space="preserve">    普惠金融发展支出</t>
  </si>
  <si>
    <t xml:space="preserve">      支持农村金融机构</t>
  </si>
  <si>
    <t xml:space="preserve">      农业保险保费补贴</t>
  </si>
  <si>
    <t xml:space="preserve">      创业担保贷款贴息</t>
  </si>
  <si>
    <t xml:space="preserve">      其他普惠金融发展支出</t>
  </si>
  <si>
    <t xml:space="preserve">  交通运输支出</t>
  </si>
  <si>
    <t xml:space="preserve">    公路水路运输</t>
  </si>
  <si>
    <t xml:space="preserve">      公路建设</t>
  </si>
  <si>
    <t xml:space="preserve">      公路养护</t>
  </si>
  <si>
    <t xml:space="preserve">      公路运输管理</t>
  </si>
  <si>
    <t xml:space="preserve">      水路运输管理支出</t>
  </si>
  <si>
    <t xml:space="preserve">      其他公路水路运输支出</t>
  </si>
  <si>
    <t xml:space="preserve">    成品油价格改革对交通运输的补贴</t>
  </si>
  <si>
    <t xml:space="preserve">      成品油价格改革补贴其他支出</t>
  </si>
  <si>
    <t xml:space="preserve">    邮政业支出</t>
  </si>
  <si>
    <t xml:space="preserve">      其他邮政业支出</t>
  </si>
  <si>
    <t xml:space="preserve">    车辆购置税支出</t>
  </si>
  <si>
    <t xml:space="preserve">      车辆购置税用于公路等基础设施建设支出</t>
  </si>
  <si>
    <t xml:space="preserve">      车辆购置税用于农村公路建设支出</t>
  </si>
  <si>
    <t xml:space="preserve">    其他交通运输支出</t>
  </si>
  <si>
    <t xml:space="preserve">      其他交通运输支出</t>
  </si>
  <si>
    <t xml:space="preserve">  资源勘探工业信息等支出</t>
  </si>
  <si>
    <t xml:space="preserve">    资源勘探开发</t>
  </si>
  <si>
    <t xml:space="preserve">      其他资源勘探业支出</t>
  </si>
  <si>
    <t xml:space="preserve">    制造业</t>
  </si>
  <si>
    <t xml:space="preserve">      交通运输设备制造业</t>
  </si>
  <si>
    <t xml:space="preserve">      化学原料及化学制品制造业</t>
  </si>
  <si>
    <t xml:space="preserve">      有色金属冶炼及压延加工业</t>
  </si>
  <si>
    <t xml:space="preserve">      其他制造业支出</t>
  </si>
  <si>
    <t xml:space="preserve">    建筑业</t>
  </si>
  <si>
    <t xml:space="preserve">      其他建筑业支出</t>
  </si>
  <si>
    <t xml:space="preserve">    国有资产监管</t>
  </si>
  <si>
    <t xml:space="preserve">    支持中小企业发展和管理支出</t>
  </si>
  <si>
    <t xml:space="preserve">      中小企业发展专项</t>
  </si>
  <si>
    <t xml:space="preserve">      其他支持中小企业发展和管理支出</t>
  </si>
  <si>
    <t xml:space="preserve">    其他资源勘探工业信息等支出</t>
  </si>
  <si>
    <t xml:space="preserve">      其他资源勘探工业信息等支出</t>
  </si>
  <si>
    <t xml:space="preserve">  商业服务业等支出</t>
  </si>
  <si>
    <t xml:space="preserve">    商业流通事务</t>
  </si>
  <si>
    <t xml:space="preserve">      其他商业流通事务支出</t>
  </si>
  <si>
    <t xml:space="preserve">    涉外发展服务支出</t>
  </si>
  <si>
    <t xml:space="preserve">      其他涉外发展服务支出</t>
  </si>
  <si>
    <t xml:space="preserve">    其他商业服务业等支出</t>
  </si>
  <si>
    <t xml:space="preserve">      其他商业服务业等支出</t>
  </si>
  <si>
    <t xml:space="preserve">  金融支出</t>
  </si>
  <si>
    <t xml:space="preserve">    金融发展支出</t>
  </si>
  <si>
    <t xml:space="preserve">      利息费用补贴支出</t>
  </si>
  <si>
    <t xml:space="preserve">    其他金融支出</t>
  </si>
  <si>
    <t xml:space="preserve">      其他金融支出</t>
  </si>
  <si>
    <t xml:space="preserve">  自然资源海洋气象等支出</t>
  </si>
  <si>
    <t xml:space="preserve">    自然资源事务</t>
  </si>
  <si>
    <t xml:space="preserve">      自然资源规划及管理</t>
  </si>
  <si>
    <t xml:space="preserve">      自然资源利用与保护</t>
  </si>
  <si>
    <t xml:space="preserve">      地质勘查与矿产资源管理</t>
  </si>
  <si>
    <t xml:space="preserve">      其他自然资源事务支出</t>
  </si>
  <si>
    <t xml:space="preserve">    气象事务</t>
  </si>
  <si>
    <t xml:space="preserve">      其他气象事务支出</t>
  </si>
  <si>
    <t xml:space="preserve">  住房保障支出</t>
  </si>
  <si>
    <t xml:space="preserve">    保障性安居工程支出</t>
  </si>
  <si>
    <t xml:space="preserve">      廉租住房</t>
  </si>
  <si>
    <t xml:space="preserve">      棚户区改造</t>
  </si>
  <si>
    <t xml:space="preserve">      农村危房改造</t>
  </si>
  <si>
    <t xml:space="preserve">      保障性住房租金补贴</t>
  </si>
  <si>
    <t xml:space="preserve">      老旧小区改造</t>
  </si>
  <si>
    <t xml:space="preserve">      其他保障性安居工程支出</t>
  </si>
  <si>
    <t xml:space="preserve">    住房改革支出</t>
  </si>
  <si>
    <t xml:space="preserve">      住房公积金</t>
  </si>
  <si>
    <t xml:space="preserve">    城乡社区住宅</t>
  </si>
  <si>
    <t xml:space="preserve">      其他城乡社区住宅支出</t>
  </si>
  <si>
    <t xml:space="preserve">  粮油物资储备支出</t>
  </si>
  <si>
    <t xml:space="preserve">    粮油事务</t>
  </si>
  <si>
    <t xml:space="preserve">      粮食信息统计</t>
  </si>
  <si>
    <t xml:space="preserve">      粮食财务挂账利息补贴</t>
  </si>
  <si>
    <t xml:space="preserve">      其他粮油事务支出</t>
  </si>
  <si>
    <t xml:space="preserve">    粮油储备</t>
  </si>
  <si>
    <t xml:space="preserve">      储备粮油补贴</t>
  </si>
  <si>
    <t xml:space="preserve">    重要商品储备</t>
  </si>
  <si>
    <t xml:space="preserve">      其他重要商品储备支出</t>
  </si>
  <si>
    <t xml:space="preserve">  灾害防治及应急管理支出</t>
  </si>
  <si>
    <t xml:space="preserve">    应急管理事务</t>
  </si>
  <si>
    <t xml:space="preserve">      安全监管</t>
  </si>
  <si>
    <t xml:space="preserve">      应急救援</t>
  </si>
  <si>
    <t xml:space="preserve">      其他应急管理支出</t>
  </si>
  <si>
    <t xml:space="preserve">    消防事务</t>
  </si>
  <si>
    <t xml:space="preserve">      消防应急救援</t>
  </si>
  <si>
    <t xml:space="preserve">    地震事务</t>
  </si>
  <si>
    <t xml:space="preserve">      地震灾害预防</t>
  </si>
  <si>
    <t xml:space="preserve">      地震事业机构 </t>
  </si>
  <si>
    <t xml:space="preserve">    自然灾害防治</t>
  </si>
  <si>
    <t xml:space="preserve">      地质灾害防治</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</si>
  <si>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</si>
  <si>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</si>
  <si>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</si>
  <si>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</si>
  <si>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</si>
  <si>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其他支出</t>
  </si>
  <si>
    <t xml:space="preserve">    其他支出</t>
  </si>
  <si>
    <t xml:space="preserve">      其他支出</t>
  </si>
  <si>
    <t xml:space="preserve">  债务付息支出</t>
  </si>
  <si>
    <t xml:space="preserve">    地方政府一般债务付息支出</t>
  </si>
  <si>
    <t xml:space="preserve">      地方政府一般债券付息支出</t>
  </si>
  <si>
    <t xml:space="preserve">      地方政府向国际组织借款付息支出</t>
  </si>
  <si>
    <t xml:space="preserve">  债务发行费用支出</t>
  </si>
  <si>
    <t xml:space="preserve">    地方政府一般债务发行费用支出</t>
  </si>
  <si>
    <t>表5</t>
  </si>
  <si>
    <t>2020年蔺市镇一般公共预算转移支付收支执行表</t>
  </si>
  <si>
    <t>收        入</t>
  </si>
  <si>
    <t>上级补助收入</t>
  </si>
  <si>
    <t>补助下级支出</t>
  </si>
  <si>
    <t>一、一般性转移支付收入</t>
  </si>
  <si>
    <t xml:space="preserve"> 一、一般性转移支付</t>
  </si>
  <si>
    <t xml:space="preserve">       增值税和消费税税收返还 </t>
  </si>
  <si>
    <t xml:space="preserve">       所得税基数返还</t>
  </si>
  <si>
    <t xml:space="preserve">       成品油税费改革税收返还</t>
  </si>
  <si>
    <t xml:space="preserve">       营改增基数返还</t>
  </si>
  <si>
    <t xml:space="preserve">       体制补助</t>
  </si>
  <si>
    <t xml:space="preserve">       均衡性转移支付 </t>
  </si>
  <si>
    <t xml:space="preserve">       革命老区转移支付</t>
  </si>
  <si>
    <t xml:space="preserve">       民族地区转移支付</t>
  </si>
  <si>
    <t xml:space="preserve">       贫困地区转移支付</t>
  </si>
  <si>
    <t xml:space="preserve">       县级基本财力保障机制奖补资金 </t>
  </si>
  <si>
    <t xml:space="preserve">       结算补助 </t>
  </si>
  <si>
    <t xml:space="preserve">       基层公检法司转移支付支出</t>
  </si>
  <si>
    <t xml:space="preserve">       城乡义务教育转移支付支出</t>
  </si>
  <si>
    <t xml:space="preserve">       城乡居民医疗保险转移支付支出</t>
  </si>
  <si>
    <t xml:space="preserve">       资源枯竭型城区转移支付补助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</si>
  <si>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</si>
  <si>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</si>
  <si>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</si>
  <si>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</si>
  <si>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</si>
  <si>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共同财政事权转移支付</t>
  </si>
  <si>
    <t xml:space="preserve">           一般公共服务共同财政事权转移支付支出</t>
  </si>
  <si>
    <t xml:space="preserve">           公共安全共同财政事权转移支付支出</t>
  </si>
  <si>
    <t xml:space="preserve">           教育共同财政事权转移支付</t>
  </si>
  <si>
    <t xml:space="preserve">           文化旅游体育与传媒共同财政事权转移支付支出</t>
  </si>
  <si>
    <t xml:space="preserve">           社会保障和就业共同财政事权转移支付支出</t>
  </si>
  <si>
    <t xml:space="preserve">           卫生健康共同财政事权分类分档转移支付支出</t>
  </si>
  <si>
    <t xml:space="preserve">           节能环保共同财政事权转移支付支出</t>
  </si>
  <si>
    <t xml:space="preserve">           科学技术共同财政事权转移支付</t>
  </si>
  <si>
    <t xml:space="preserve">           城乡社区共同财政事权转移支付</t>
  </si>
  <si>
    <t xml:space="preserve">           农林水共同财政事权转移支付支出</t>
  </si>
  <si>
    <t xml:space="preserve">           交通运输共同财政事权转移支付支出</t>
  </si>
  <si>
    <t xml:space="preserve">           住房保障共同财政事权转移支付支出</t>
  </si>
  <si>
    <t xml:space="preserve">           其他共同财政事权转移支付支出</t>
  </si>
  <si>
    <t xml:space="preserve">       其他一般性转移支付</t>
  </si>
  <si>
    <t>二、专项转移支付收入</t>
  </si>
  <si>
    <t xml:space="preserve"> 二、专项转移支付</t>
  </si>
  <si>
    <t xml:space="preserve">       201一般公共服务</t>
  </si>
  <si>
    <t xml:space="preserve">       203国防</t>
  </si>
  <si>
    <t xml:space="preserve">       204公共安全</t>
  </si>
  <si>
    <t xml:space="preserve">       205教育</t>
  </si>
  <si>
    <t xml:space="preserve">       206科学技术</t>
  </si>
  <si>
    <t xml:space="preserve">       207文化旅游体育与传媒支出</t>
  </si>
  <si>
    <t xml:space="preserve">       208社会保障和就业</t>
  </si>
  <si>
    <t xml:space="preserve">       210卫生健康</t>
  </si>
  <si>
    <t xml:space="preserve">       211节能环保</t>
  </si>
  <si>
    <t xml:space="preserve">       212城乡社区</t>
  </si>
  <si>
    <t xml:space="preserve">       213农林水</t>
  </si>
  <si>
    <t xml:space="preserve">       214交通运输</t>
  </si>
  <si>
    <t xml:space="preserve">       215资源勘探信息等</t>
  </si>
  <si>
    <t xml:space="preserve">       216商业服务业等</t>
  </si>
  <si>
    <t xml:space="preserve">       217金融支出等</t>
  </si>
  <si>
    <t xml:space="preserve">       220自然资源海洋气象等</t>
  </si>
  <si>
    <t xml:space="preserve">       221住房保障</t>
  </si>
  <si>
    <t xml:space="preserve">       222粮油物资储备</t>
  </si>
  <si>
    <t xml:space="preserve">       224灾害防治及应急管理</t>
  </si>
  <si>
    <t xml:space="preserve">       229其他 </t>
  </si>
  <si>
    <t>注：本表详细反映2020年一般公共预算转移支付收入和转移支付支出情况。我乡镇（街道）无对下级的转移支付。</t>
  </si>
  <si>
    <t>表6</t>
  </si>
  <si>
    <t xml:space="preserve">2020年涪陵区蔺市镇一般公共预算转移支付支出执行表 </t>
  </si>
  <si>
    <t>（分地区）</t>
  </si>
  <si>
    <t>单位</t>
  </si>
  <si>
    <t>预算数</t>
  </si>
  <si>
    <t>合计</t>
  </si>
  <si>
    <t>注：本表无数据，原因是我镇无对下级的转移支付。</t>
  </si>
  <si>
    <t>表7</t>
  </si>
  <si>
    <t>（分项目）</t>
  </si>
  <si>
    <t>补助合计</t>
  </si>
  <si>
    <t>表8</t>
  </si>
  <si>
    <t>2020年蔺市镇政府性基金预算收支执行表</t>
  </si>
  <si>
    <t xml:space="preserve"> </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</si>
  <si>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</si>
  <si>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</si>
  <si>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</si>
  <si>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</si>
  <si>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</si>
  <si>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</si>
  <si>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</si>
  <si>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</si>
  <si>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</si>
  <si>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</si>
  <si>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</si>
  <si>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</si>
  <si>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</si>
  <si>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</si>
  <si>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</si>
  <si>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</si>
  <si>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</si>
  <si>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九、抗疫特别国债安排的支出</t>
  </si>
  <si>
    <t>十、小型水库移民扶助基金收入</t>
  </si>
  <si>
    <t>十一、污水处理费收入</t>
  </si>
  <si>
    <t>十二、彩票发行机构和彩票销售机构的业务费用</t>
  </si>
  <si>
    <t>十三、城市基础设施配套费收入</t>
  </si>
  <si>
    <t xml:space="preserve">三、地方政府债务转贷收入 </t>
  </si>
  <si>
    <t>三、调出资金</t>
  </si>
  <si>
    <t>四、地方政府债务还本支出</t>
  </si>
  <si>
    <t xml:space="preserve">    地方政府债务转贷收入(再融资）</t>
  </si>
  <si>
    <t>四、上年结转</t>
  </si>
  <si>
    <t>注：1.本表直观反映2020年政府性基金预算收入与支出的平衡关系。
    2.收入总计（本级收入合计+转移性收入合计）=支出总计（本级支出合计+转移性支出合计）。</t>
  </si>
  <si>
    <t>关于2020年蔺市镇政府性基金预算收支执行情况的说明</t>
  </si>
  <si>
    <t xml:space="preserve">    政府性基金预算是对依照法律、行政法规的规定在一定期限内向特定对象征收、收取或者以其他方式筹集的资金，专项用于特定公共事业发展的收支预算。
    一、2020年政府性基金预算收入。
    我镇2020年本级无政府性基金预算收入。
    政府性基金预算本级收入加上上级补助、上年结转等，收入总计 7771万元。
    二、2020年政府性基金预算支出。
    2020年政府性基金预算支出年初预算为2190万元，调整预算为2190万元，变动预算数为7171万元，执行数为2344万元，较上年决算数下降61.9%。
    政府性基金预算本级支出加上结转下年等，支出总计7771万元。</t>
  </si>
  <si>
    <t>表9</t>
  </si>
  <si>
    <t>2020年涪陵区蔺市镇级政府性基金预算本级支出执行表</t>
  </si>
  <si>
    <t xml:space="preserve">    旅游发展基金支出</t>
  </si>
  <si>
    <t xml:space="preserve">      地方旅游开发项目补助</t>
  </si>
  <si>
    <t xml:space="preserve">    大中型水库移民后期扶持基金支出</t>
  </si>
  <si>
    <t xml:space="preserve">      移民补助</t>
  </si>
  <si>
    <t xml:space="preserve">      基础设施建设和经济发展</t>
  </si>
  <si>
    <t xml:space="preserve">    小型水库移民扶助基金安排的支出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</si>
  <si>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</si>
  <si>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</si>
  <si>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</si>
  <si>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</si>
  <si>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</si>
  <si>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</si>
  <si>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</si>
  <si>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</si>
  <si>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城市基础设施配套费安排的支出</t>
  </si>
  <si>
    <t xml:space="preserve">      其他城市基础设施配套费安排的支出</t>
  </si>
  <si>
    <t xml:space="preserve">    污水处理费安排的支出</t>
  </si>
  <si>
    <t xml:space="preserve">      代征手续费</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</si>
  <si>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</si>
  <si>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</si>
  <si>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</si>
  <si>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</si>
  <si>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</si>
  <si>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</si>
  <si>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</si>
  <si>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</si>
  <si>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</si>
  <si>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</si>
  <si>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</si>
  <si>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</si>
  <si>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</si>
  <si>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</si>
  <si>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用于城乡医疗救助的彩票公益金支出</t>
  </si>
  <si>
    <t xml:space="preserve">      用于其他社会公益事业的彩票公益金支出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</si>
  <si>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</si>
  <si>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</si>
  <si>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</si>
  <si>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</si>
  <si>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地方政府专项债务发行费用支出</t>
  </si>
  <si>
    <t xml:space="preserve">      国有土地使用权出让金债务发行费用支出</t>
  </si>
  <si>
    <t xml:space="preserve">  抗疫特别国债安排的支出</t>
  </si>
  <si>
    <t xml:space="preserve">    基础设施建设</t>
  </si>
  <si>
    <t xml:space="preserve">     公共卫生体系建设</t>
  </si>
  <si>
    <t xml:space="preserve">     重大疫情防控救治体系建设</t>
  </si>
  <si>
    <t xml:space="preserve">     生态环境治理</t>
  </si>
  <si>
    <t xml:space="preserve">    抗疫相关支出</t>
  </si>
  <si>
    <t xml:space="preserve">     创业担保贷款贴息</t>
  </si>
  <si>
    <t xml:space="preserve">     援企稳岗补贴</t>
  </si>
  <si>
    <t xml:space="preserve">     困难群众基本生活补助</t>
  </si>
  <si>
    <t xml:space="preserve">     其他抗疫相关支出</t>
  </si>
  <si>
    <t>表10</t>
  </si>
  <si>
    <t xml:space="preserve">2020年涪陵区蔺市镇政府性基金预算转移支付收支执行表 </t>
  </si>
  <si>
    <t>收       入</t>
  </si>
  <si>
    <t xml:space="preserve">    旅游发展基金</t>
  </si>
  <si>
    <t>大中型水库移民后期扶持基金支出</t>
  </si>
  <si>
    <t xml:space="preserve">    大中型水库移民后期扶持基金</t>
  </si>
  <si>
    <t>小型水库移民扶助基金</t>
  </si>
  <si>
    <t xml:space="preserve">    小型水库移民扶持基金</t>
  </si>
  <si>
    <t>国有土地使用权出让收入安排的支出</t>
  </si>
  <si>
    <t xml:space="preserve">    三峡水库库区基金</t>
  </si>
  <si>
    <t>国有土地收益基金安排的支出</t>
  </si>
  <si>
    <t xml:space="preserve">    国家重大水利工程建设基金</t>
  </si>
  <si>
    <t>农业土地开发资金安排的支出</t>
  </si>
  <si>
    <t xml:space="preserve">    土地出让金相关安排的支出</t>
  </si>
  <si>
    <t>城市基础设施配套费安排的支出</t>
  </si>
  <si>
    <t>污水处理费安排的支出</t>
  </si>
  <si>
    <t>大中型水库库区基金安排的支出</t>
  </si>
  <si>
    <t xml:space="preserve">    三峡库区次级河流清漂</t>
  </si>
  <si>
    <t>三峡水库库区基金支出</t>
  </si>
  <si>
    <t xml:space="preserve">    地质灾害防治</t>
  </si>
  <si>
    <t>国家重大水利工程建设基金安排的支出</t>
  </si>
  <si>
    <t xml:space="preserve">    彩票公益金</t>
  </si>
  <si>
    <t>抗疫特别国债转移支付支出</t>
  </si>
  <si>
    <t xml:space="preserve">    抗疫特别国债</t>
  </si>
  <si>
    <t>表11</t>
  </si>
  <si>
    <t>2020年涪陵区蔺市镇国有资本经营预算收支执行表</t>
  </si>
  <si>
    <t>调整预算数</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</si>
  <si>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</si>
  <si>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</si>
  <si>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</si>
  <si>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</si>
  <si>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</si>
  <si>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</si>
  <si>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</si>
  <si>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四、清算收入</t>
  </si>
  <si>
    <t xml:space="preserve">      国有企业改革成本支出</t>
  </si>
  <si>
    <t>五、其他国有资本经营预算收入</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</si>
  <si>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</si>
  <si>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</si>
  <si>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</si>
  <si>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</si>
  <si>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</si>
  <si>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</si>
  <si>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</si>
  <si>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</si>
  <si>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</si>
  <si>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</si>
  <si>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二、结转下年</t>
  </si>
  <si>
    <t>注：1.本表直观反映2020年国有资本经营预算收入与支出的平衡关系。
    2.收入总计（本级收入合计+转移性收入合计）=支出总计（本级支出合计+转移性支出合计）。</t>
  </si>
  <si>
    <t>关于2020年涪陵区蔺市镇国有资本经营预算收支执行情况的说明</t>
  </si>
  <si>
    <t xml:space="preserve">    国有资本经营预算是对国有资本收益作出支出安排的收支预算。
     2020年我街道无国有资本经营预算收入和支出。</t>
  </si>
  <si>
    <t>表12</t>
  </si>
  <si>
    <t xml:space="preserve">2020年涪陵区蔺市镇社会保险基金预算收支执行表 </t>
  </si>
  <si>
    <t>收    入</t>
  </si>
  <si>
    <t>支    出</t>
  </si>
  <si>
    <t>总    计</t>
  </si>
  <si>
    <t>收入合计</t>
  </si>
  <si>
    <t>本年收支结余</t>
  </si>
  <si>
    <t>注：本表无数据。原因是社保基金预算由市级统筹，市级统一编制执行情况和预算情况。</t>
  </si>
  <si>
    <t>表13</t>
  </si>
  <si>
    <t xml:space="preserve">2021年涪陵区蔺市镇一般公共预算收支预算表 </t>
  </si>
  <si>
    <t>十四、资源勘探工业信息等支出</t>
  </si>
  <si>
    <t xml:space="preserve">    国有资源（资产）有偿使用收入</t>
  </si>
  <si>
    <r>
      <rPr>
        <sz val="10"/>
        <color indexed="8"/>
        <rFont val="宋体"/>
        <charset val="134"/>
        <scheme val="minor"/>
      </rPr>
      <t xml:space="preserve"> </t>
    </r>
    <r>
      <rPr>
        <sz val="10"/>
        <color theme="1"/>
        <rFont val="宋体"/>
        <charset val="134"/>
        <scheme val="minor"/>
      </rPr>
      <t xml:space="preserve">   政府住房基金收入</t>
    </r>
  </si>
  <si>
    <t>二十三、其他支出</t>
  </si>
  <si>
    <t>二十四、债务付息支出</t>
  </si>
  <si>
    <t>二十五、债务发行费用支出</t>
  </si>
  <si>
    <t>三、动用预算稳定调节基金</t>
  </si>
  <si>
    <t>五、地方政府债务收入</t>
  </si>
  <si>
    <t xml:space="preserve">注：                                                                                                              1.本表直观反映2021年一般公共预算收入与支出的平衡关系。
2.收入总计（本级收入合计+转移性收入合计）=支出总计（本级支出合计+转移性支出合计）。                                        3、本表收入增幅是与上年执行数相比较，支出增幅是与上年预算相比较。
   </t>
  </si>
  <si>
    <t>关于2021年蔺市镇一般公共预算收支预算的说明</t>
  </si>
  <si>
    <t xml:space="preserve">    一般公共预算是以对税收为主体的财政收入，安排用于保障和改善民生、推动经济社会发展、维护国家安全、维持国家机构政策运转等方面的收支预算。
    一、 2021年一般公共预算收入。
    2021年一般公共预算收入年初预算为2858万元，较上年执行数增长4.8 %。其中，税收收入2858万元，较上年增长4.8%；非税收入0万元。
    一般公共预算本级收入加上上级补助、调入资金等，收入总计5032万元。
    二、 2021年一般公共预算支出。
    2021年一般公共预算支出年初预算为4974万元，较上年预算数下降3.8%。
    一般公共预算本级支出加上上解上级等，支出总计5032万元。</t>
  </si>
  <si>
    <t>财力列支</t>
  </si>
  <si>
    <t>财力上解</t>
  </si>
  <si>
    <t>财力补助乡镇</t>
  </si>
  <si>
    <t>调出列支</t>
  </si>
  <si>
    <t>上解</t>
  </si>
  <si>
    <t>补助乡镇</t>
  </si>
  <si>
    <t>直接列支</t>
  </si>
  <si>
    <t>税收</t>
  </si>
  <si>
    <t>非税</t>
  </si>
  <si>
    <t>乡镇上解</t>
  </si>
  <si>
    <t>稳定调节基金</t>
  </si>
  <si>
    <t>基金调入</t>
  </si>
  <si>
    <t>配套费调入</t>
  </si>
  <si>
    <t>国资调入</t>
  </si>
  <si>
    <t>上年结转</t>
  </si>
  <si>
    <t>专项利息</t>
  </si>
  <si>
    <t>收入</t>
  </si>
  <si>
    <t>非税直接列支</t>
  </si>
  <si>
    <t>上级补助直接列支</t>
  </si>
  <si>
    <t>表14</t>
  </si>
  <si>
    <t xml:space="preserve">2021年涪陵区蔺市镇一般公共预算本级支出预算表 </t>
  </si>
  <si>
    <t>预  算  数</t>
  </si>
  <si>
    <t xml:space="preserve">      其他纪检监察事务支出</t>
  </si>
  <si>
    <t xml:space="preserve">      兵役征集</t>
  </si>
  <si>
    <t xml:space="preserve">      国防教育</t>
  </si>
  <si>
    <t xml:space="preserve">      民兵</t>
  </si>
  <si>
    <t xml:space="preserve">      其他国防动员支出</t>
  </si>
  <si>
    <t xml:space="preserve">      其他公安支出</t>
  </si>
  <si>
    <t xml:space="preserve">    其他公共安全支出</t>
  </si>
  <si>
    <t xml:space="preserve">      其他公共安全支出</t>
  </si>
  <si>
    <t xml:space="preserve">    基础研究</t>
  </si>
  <si>
    <t xml:space="preserve">      重大科学工程</t>
  </si>
  <si>
    <t xml:space="preserve">      其他科技条件与服务支出</t>
  </si>
  <si>
    <t xml:space="preserve">      广播电视事务</t>
  </si>
  <si>
    <t xml:space="preserve">      养老服务</t>
  </si>
  <si>
    <t xml:space="preserve">      机关服务</t>
  </si>
  <si>
    <t xml:space="preserve">    财政对基本养老保险基金的补助</t>
  </si>
  <si>
    <t xml:space="preserve">      财政对城乡居民基本养老保险基金的补助</t>
  </si>
  <si>
    <t xml:space="preserve">      行业医院</t>
  </si>
  <si>
    <t xml:space="preserve">      其他行政事业单位医疗支出</t>
  </si>
  <si>
    <t xml:space="preserve">      其他环境保护管理事务支出</t>
  </si>
  <si>
    <t xml:space="preserve">      森林管护</t>
  </si>
  <si>
    <t xml:space="preserve">      社会保险补助</t>
  </si>
  <si>
    <t xml:space="preserve">      退耕现金</t>
  </si>
  <si>
    <t xml:space="preserve">      退耕还林工程建设</t>
  </si>
  <si>
    <t xml:space="preserve">      防灾救灾</t>
  </si>
  <si>
    <t xml:space="preserve">      农产品加工与促销</t>
  </si>
  <si>
    <t xml:space="preserve">      水利工程运行与维护</t>
  </si>
  <si>
    <t xml:space="preserve">      公路和运输安全</t>
  </si>
  <si>
    <t xml:space="preserve">      公共交通运营补助</t>
  </si>
  <si>
    <t xml:space="preserve">      石油和天然气勘探开采</t>
  </si>
  <si>
    <t xml:space="preserve">      自然灾害灾后重建补助</t>
  </si>
  <si>
    <t xml:space="preserve">      其他自然灾害救灾及恢复重建支出</t>
  </si>
  <si>
    <t xml:space="preserve">  预备费</t>
  </si>
  <si>
    <t>表15</t>
  </si>
  <si>
    <t xml:space="preserve">2021年涪陵蔺市镇一般公共预算本级支出预算表 </t>
  </si>
  <si>
    <t>（按功能分类科目的基本支出和项目支出）</t>
  </si>
  <si>
    <t>项         目</t>
  </si>
  <si>
    <r>
      <rPr>
        <sz val="14"/>
        <rFont val="黑体"/>
        <charset val="134"/>
      </rPr>
      <t>预 算</t>
    </r>
    <r>
      <rPr>
        <sz val="14"/>
        <rFont val="黑体"/>
        <charset val="134"/>
      </rPr>
      <t xml:space="preserve"> </t>
    </r>
    <r>
      <rPr>
        <sz val="14"/>
        <rFont val="黑体"/>
        <charset val="134"/>
      </rPr>
      <t>数</t>
    </r>
  </si>
  <si>
    <t>小计</t>
  </si>
  <si>
    <t>基本支出</t>
  </si>
  <si>
    <t>项目支出</t>
  </si>
  <si>
    <t>项目</t>
  </si>
  <si>
    <t>总计:</t>
  </si>
  <si>
    <t>文化体育与传媒支出</t>
  </si>
  <si>
    <t>医疗卫生与计划生育支出</t>
  </si>
  <si>
    <t>资源勘探工业信息等支出</t>
  </si>
  <si>
    <t>国土海洋气象等支出</t>
  </si>
  <si>
    <t>预备费</t>
  </si>
  <si>
    <t>注：在功能分类的基础上，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</si>
  <si>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表16</t>
  </si>
  <si>
    <t xml:space="preserve">2021年涪陵区蔺市镇一般公共预算本级基本支出预算表 </t>
  </si>
  <si>
    <t>（按经济分类科目）</t>
  </si>
  <si>
    <t xml:space="preserve">           支       出</t>
  </si>
  <si>
    <t>预 算 数</t>
  </si>
  <si>
    <t>本级基本支出合计</t>
  </si>
  <si>
    <t xml:space="preserve">         501-机关工资福利支出</t>
  </si>
  <si>
    <t xml:space="preserve">             50101-工资津补贴</t>
  </si>
  <si>
    <t xml:space="preserve">             50102-社会保障缴费</t>
  </si>
  <si>
    <t xml:space="preserve">             50103-住房公积金</t>
  </si>
  <si>
    <t xml:space="preserve">             50199-其他工资福利支出</t>
  </si>
  <si>
    <t xml:space="preserve">         502-机关商品和服务支出</t>
  </si>
  <si>
    <t xml:space="preserve">             50201-办公经费</t>
  </si>
  <si>
    <t xml:space="preserve">             50202-会议费</t>
  </si>
  <si>
    <t xml:space="preserve">             50203-培训费</t>
  </si>
  <si>
    <t xml:space="preserve">             50204-专用材料购置费</t>
  </si>
  <si>
    <t xml:space="preserve">             50205-委托业务费</t>
  </si>
  <si>
    <t xml:space="preserve">             50206-公务接待费</t>
  </si>
  <si>
    <t xml:space="preserve">             50207-因公出国（境）费用</t>
  </si>
  <si>
    <t xml:space="preserve">             50208-公务用车运行维护费</t>
  </si>
  <si>
    <t xml:space="preserve">             50209-维修（护）费</t>
  </si>
  <si>
    <t xml:space="preserve">             50299-其他商品和服务支出</t>
  </si>
  <si>
    <t xml:space="preserve">         505-对事业单位经常性补助</t>
  </si>
  <si>
    <t xml:space="preserve">             50501-工资福利支出</t>
  </si>
  <si>
    <t xml:space="preserve">             50502-商品和服务支出</t>
  </si>
  <si>
    <t xml:space="preserve">         509-对个人和家庭的补助</t>
  </si>
  <si>
    <t xml:space="preserve">             50901-社会福利和救助</t>
  </si>
  <si>
    <t xml:space="preserve">             50902-助学金</t>
  </si>
  <si>
    <t xml:space="preserve">             50905-离退休费</t>
  </si>
  <si>
    <t xml:space="preserve">             50999-其他对个人和家庭补助</t>
  </si>
  <si>
    <t>表17</t>
  </si>
  <si>
    <t xml:space="preserve">2021年涪陵区蔺市镇一般公共预算转移支付收支预算表 </t>
  </si>
  <si>
    <t xml:space="preserve">    1.体制补助</t>
  </si>
  <si>
    <t xml:space="preserve">    2.固定结算补助</t>
  </si>
  <si>
    <t xml:space="preserve">    3.其他一般性转移支付</t>
  </si>
  <si>
    <t xml:space="preserve">           公共安全共同财政事权转移支付</t>
  </si>
  <si>
    <t xml:space="preserve">       207文化体育与传媒</t>
  </si>
  <si>
    <t>注：本表详细反映2021年一般公共预算转移支付收入和转移支付支出情况。</t>
  </si>
  <si>
    <t>表18</t>
  </si>
  <si>
    <t xml:space="preserve">2021年涪陵区蔺市镇一般公共预算转移支付支出预算表 </t>
  </si>
  <si>
    <t>表19</t>
  </si>
  <si>
    <t>补助乡镇（街道）合计</t>
  </si>
  <si>
    <t xml:space="preserve">     3.其他一般性转移支付</t>
  </si>
  <si>
    <t>表20</t>
  </si>
  <si>
    <t xml:space="preserve">2021年涪陵区蔺镇政府性基金预算收支预算表 </t>
  </si>
  <si>
    <t>一、科学技术支出</t>
  </si>
  <si>
    <t>二、国家电影事业发展专项资金</t>
  </si>
  <si>
    <t>二、文化旅游体育与传媒支出</t>
  </si>
  <si>
    <t>三、国有土地收益基金收入</t>
  </si>
  <si>
    <t>三、社会保障和就业支出</t>
  </si>
  <si>
    <t>四、农业土地开发资金收入</t>
  </si>
  <si>
    <t>四、节能环保支出</t>
  </si>
  <si>
    <t>五、国有土地使用权出让收入</t>
  </si>
  <si>
    <t>五、城乡社区支出</t>
  </si>
  <si>
    <t>六、大中型水库库区基金收入</t>
  </si>
  <si>
    <t>六、农林水支出</t>
  </si>
  <si>
    <t>七、彩票公益金收入</t>
  </si>
  <si>
    <t>七、交通运输支出</t>
  </si>
  <si>
    <t>八、小型水库移民扶助基金收入</t>
  </si>
  <si>
    <t>八、资源勘探工业信息等支出</t>
  </si>
  <si>
    <t>九、污水处理费收入</t>
  </si>
  <si>
    <t>十、其他支出</t>
  </si>
  <si>
    <t>十、彩票发行机构和彩票销售机构的业务费用</t>
  </si>
  <si>
    <t>十一、债务付息支出</t>
  </si>
  <si>
    <t>十一、城市基础设施配套费收入</t>
  </si>
  <si>
    <t>十二、抗疫特别国债安排的支出</t>
  </si>
  <si>
    <t>三、地方政府债务转贷收入</t>
  </si>
  <si>
    <t>四、地方政务债务还本支出</t>
  </si>
  <si>
    <t>注：1.本表直观反映2021年政府性基金预算收入与支出的平衡关系。
    2.收入总计（本级收入合计+转移性收入合计）=支出总计（本级支出合计+转移性支出合计）。</t>
  </si>
  <si>
    <t>关于2021年涪陵区蔺市镇政府性基金预算收支预算的说明</t>
  </si>
  <si>
    <r>
      <rPr>
        <sz val="16"/>
        <rFont val="方正仿宋_GBK"/>
        <charset val="134"/>
      </rPr>
      <t xml:space="preserve">    政府性基金预算是对依照法律、行政法规的规定在一定期限内向特定对象征收、收取或者以其他方式筹集的资金，专项用于特定公共事业发展的收支预算。
    一、2021年政府性基金预算收入。
    我镇2021年本级无政府性基金预算收入。
    政府性基金预算本级收入加上上级补助、乡镇（街道）上解、债务转贷收入和上年结转等，收入总计4827万元。
    二、2021年政府性基金预算支出。
    2021年政府性基金预算支出年初预算为4827万元，较上年增长105.93%，主要是城乡社区事务支出增长4469%。农林水支出增长28%</t>
    </r>
    <r>
      <rPr>
        <sz val="16"/>
        <color rgb="FFFF0000"/>
        <rFont val="方正仿宋_GBK"/>
        <charset val="134"/>
      </rPr>
      <t xml:space="preserve"> </t>
    </r>
    <r>
      <rPr>
        <sz val="16"/>
        <rFont val="方正仿宋_GBK"/>
        <charset val="134"/>
      </rPr>
      <t>。
    政府性基金预算本级支出加上上解上级、调出资金和债务还本支出等，支出总计4827万元。</t>
    </r>
  </si>
  <si>
    <t>表21</t>
  </si>
  <si>
    <t xml:space="preserve">2021年涪陵区蔺市镇政府性基金预算本级支出预算表 </t>
  </si>
  <si>
    <t xml:space="preserve">    国有土地收益基金安排的支出</t>
  </si>
  <si>
    <t xml:space="preserve">      其他国有土地收益基金支出</t>
  </si>
  <si>
    <t xml:space="preserve">      城市公共设施 </t>
  </si>
  <si>
    <t xml:space="preserve">      污水处理设施建设和运营</t>
  </si>
  <si>
    <t xml:space="preserve"> 抗疫特别国债安排的支出</t>
  </si>
  <si>
    <t xml:space="preserve">   基础设施建设</t>
  </si>
  <si>
    <t xml:space="preserve">   抗疫相关支出</t>
  </si>
  <si>
    <t>表22</t>
  </si>
  <si>
    <t xml:space="preserve">2021年涪陵区蔺市镇政府性基金预算转移支付收支预算表 </t>
  </si>
  <si>
    <t xml:space="preserve">    国家电影事业发展专项资金</t>
  </si>
  <si>
    <t>小型水库移民扶助基金安排的支出</t>
  </si>
  <si>
    <t xml:space="preserve">    地方水库移民扶持基金</t>
  </si>
  <si>
    <t xml:space="preserve">    港口建设费</t>
  </si>
  <si>
    <t xml:space="preserve">    民航发展基金</t>
  </si>
  <si>
    <t xml:space="preserve">    彩票发行销售机构业务费</t>
  </si>
  <si>
    <t>农网还贷资金支出</t>
  </si>
  <si>
    <t>彩票发行销售机构业务费安排的支出</t>
  </si>
  <si>
    <t>彩票公益金安排的支出</t>
  </si>
  <si>
    <t>注：本表详细反映2021年政府性基金预算转移支付收入和转移支付支出情况。</t>
  </si>
  <si>
    <t>表23</t>
  </si>
  <si>
    <t xml:space="preserve">2021年涪陵区蔺市镇国有资本经营预算收支预算表 </t>
  </si>
  <si>
    <t xml:space="preserve"> “三供一业”移交补助支出</t>
  </si>
  <si>
    <t xml:space="preserve">  国有企业退休人员社会化管理补助支出</t>
  </si>
  <si>
    <t xml:space="preserve">  其他国有企业资本金注入</t>
  </si>
  <si>
    <t>三、金融企业国有资本经营预算支出</t>
  </si>
  <si>
    <t xml:space="preserve">   资本性支出</t>
  </si>
  <si>
    <t xml:space="preserve">  其他金融国有资本经营预算支出</t>
  </si>
  <si>
    <t xml:space="preserve">  其他国有资本经营预算支出  </t>
  </si>
  <si>
    <t>注：1.本表直观反映2021年国有资本经营预算收入与支出的平衡关系。
    2.收入总计（本级收入合计+转移性收入合计）=支出总计（本级支出合计+转移性支出合计）。</t>
  </si>
  <si>
    <t>关于2021年涪陵区蔺市镇国有资本经营预算收支预算的说明</t>
  </si>
  <si>
    <t xml:space="preserve">    国有资本经营预算是对国有资本收益作出支出安排的收支预算。
    2021年我镇无国有资本经营预算的收支预算。</t>
  </si>
  <si>
    <t>表24</t>
  </si>
  <si>
    <t xml:space="preserve">2021年涪陵区蔺市镇社会保险基金预算收支预算表 </t>
  </si>
  <si>
    <t>注：本表无数据。原因是社保基金预算由市级统筹，市级编制预算。</t>
  </si>
  <si>
    <t>表25</t>
  </si>
  <si>
    <t>涪陵区蔺市镇2020年地方政府债务限额及余额情况表</t>
  </si>
  <si>
    <t>单位：亿元</t>
  </si>
  <si>
    <t>地   区</t>
  </si>
  <si>
    <t>2020年债务限额</t>
  </si>
  <si>
    <t>2020年债务余额执行数</t>
  </si>
  <si>
    <t>一般债务</t>
  </si>
  <si>
    <t>专项债务</t>
  </si>
  <si>
    <t>公  式</t>
  </si>
  <si>
    <t>A=B+C</t>
  </si>
  <si>
    <t>B</t>
  </si>
  <si>
    <t>C</t>
  </si>
  <si>
    <t>D=E+F</t>
  </si>
  <si>
    <t>E</t>
  </si>
  <si>
    <t>F</t>
  </si>
  <si>
    <t>蔺市镇</t>
  </si>
  <si>
    <t>注：本表无数据，原因是我镇无政府债务。</t>
  </si>
  <si>
    <t>表26</t>
  </si>
  <si>
    <t>涪陵区蔺市镇2020年和2021年地方政府一般债务余额情况表</t>
  </si>
  <si>
    <t>项    目</t>
  </si>
  <si>
    <t>一、2019年末地方政府一般债务余额实际数</t>
  </si>
  <si>
    <t>二、2020年末地方政府一般债务限额</t>
  </si>
  <si>
    <t>三、2020年地方政府一般债务发行额</t>
  </si>
  <si>
    <t xml:space="preserve">    其中：中央转贷地方的国际金融组织和外国政府贷款</t>
  </si>
  <si>
    <t xml:space="preserve">          2020年地方政府一般债券发行额</t>
  </si>
  <si>
    <t>四、2020年地方政府一般债务还本支出</t>
  </si>
  <si>
    <t>五、2020年末地方政府一般债务余额执行数</t>
  </si>
  <si>
    <t>六、2020年地方财政赤字</t>
  </si>
  <si>
    <t>七、2020年地方政府一般债务限额</t>
  </si>
  <si>
    <t>表27</t>
  </si>
  <si>
    <t>涪陵区蔺市镇2020年和2021年地方政府专项债务余额情况表</t>
  </si>
  <si>
    <t>一、2019年末地方政府专项债务余额实际数</t>
  </si>
  <si>
    <t>二、2020年末地方政府专项债务限额</t>
  </si>
  <si>
    <t>三、2020年地方政府专项债务发行额</t>
  </si>
  <si>
    <t>四、2020年地方政府专项债务还本支出</t>
  </si>
  <si>
    <t>五、2020年末地方政府专项债务余额执行数</t>
  </si>
  <si>
    <t>六、2021年地方政府专项债务新增限额</t>
  </si>
  <si>
    <t>七、2021年末地方政府专项债务限额</t>
  </si>
  <si>
    <t>表28</t>
  </si>
  <si>
    <t>涪陵区蔺市镇地方政府债券发行及还本付息情况表</t>
  </si>
  <si>
    <t>公式</t>
  </si>
  <si>
    <t>金额</t>
  </si>
  <si>
    <t>一、2020年发行执行数</t>
  </si>
  <si>
    <t>A=B+D</t>
  </si>
  <si>
    <t>（一）一般债券</t>
  </si>
  <si>
    <t xml:space="preserve">   其中：再融资债券</t>
  </si>
  <si>
    <t>（二）专项债券</t>
  </si>
  <si>
    <t>D</t>
  </si>
  <si>
    <t>二、2020年还本支出执行数</t>
  </si>
  <si>
    <t>F=G+H</t>
  </si>
  <si>
    <t>G</t>
  </si>
  <si>
    <t>H</t>
  </si>
  <si>
    <t>三、2020年付息支出执行数</t>
  </si>
  <si>
    <t>I=J+K</t>
  </si>
  <si>
    <t>J</t>
  </si>
  <si>
    <t>K</t>
  </si>
  <si>
    <t>四、2021年还本支出预算数</t>
  </si>
  <si>
    <t>L=M+O</t>
  </si>
  <si>
    <t>M</t>
  </si>
  <si>
    <t xml:space="preserve">   其中：再融资</t>
  </si>
  <si>
    <t xml:space="preserve">         财政预算安排 </t>
  </si>
  <si>
    <t>N</t>
  </si>
  <si>
    <t>O</t>
  </si>
  <si>
    <t xml:space="preserve">         财政预算安排</t>
  </si>
  <si>
    <t>P</t>
  </si>
  <si>
    <t>五、2021年付息支出预算数</t>
  </si>
  <si>
    <t>Q=R+S</t>
  </si>
  <si>
    <t>R</t>
  </si>
  <si>
    <t>S</t>
  </si>
  <si>
    <t>表29</t>
  </si>
  <si>
    <t>涪陵区蔺市镇2021年地方政府债务限额提前下达情况表</t>
  </si>
  <si>
    <t>一：2020年地方政府债务限额</t>
  </si>
  <si>
    <t>其中： 一般债务限额</t>
  </si>
  <si>
    <t xml:space="preserve">       专项债务限额</t>
  </si>
  <si>
    <t>二：提前下达的2021年地方政府债务限额</t>
  </si>
  <si>
    <t>表30</t>
  </si>
  <si>
    <t>涪陵区蔺市镇2021年年初新增地方政府债券资金安排表</t>
  </si>
  <si>
    <t>序号</t>
  </si>
  <si>
    <t>项目名称</t>
  </si>
  <si>
    <t>项目类型</t>
  </si>
  <si>
    <t>项目主管部门</t>
  </si>
  <si>
    <t>债券性质</t>
  </si>
  <si>
    <t>债券规模</t>
  </si>
</sst>
</file>

<file path=xl/styles.xml><?xml version="1.0" encoding="utf-8"?>
<styleSheet xmlns="http://schemas.openxmlformats.org/spreadsheetml/2006/main">
  <numFmts count="18">
    <numFmt numFmtId="44" formatCode="_ &quot;￥&quot;* #,##0.00_ ;_ &quot;￥&quot;* \-#,##0.00_ ;_ &quot;￥&quot;* &quot;-&quot;??_ ;_ @_ "/>
    <numFmt numFmtId="176" formatCode="#,##0_ "/>
    <numFmt numFmtId="42" formatCode="_ &quot;￥&quot;* #,##0_ ;_ &quot;￥&quot;* \-#,##0_ ;_ &quot;￥&quot;* &quot;-&quot;_ ;_ @_ "/>
    <numFmt numFmtId="177" formatCode="0.0_ "/>
    <numFmt numFmtId="178" formatCode="0.00_ "/>
    <numFmt numFmtId="41" formatCode="_ * #,##0_ ;_ * \-#,##0_ ;_ * &quot;-&quot;_ ;_ @_ "/>
    <numFmt numFmtId="179" formatCode="#,##0.000000"/>
    <numFmt numFmtId="43" formatCode="_ * #,##0.00_ ;_ * \-#,##0.00_ ;_ * &quot;-&quot;??_ ;_ @_ "/>
    <numFmt numFmtId="180" formatCode="0.0_);[Red]\(0.0\)"/>
    <numFmt numFmtId="181" formatCode="0_);[Red]\(0\)"/>
    <numFmt numFmtId="182" formatCode="0;[Red]0"/>
    <numFmt numFmtId="183" formatCode="0_ "/>
    <numFmt numFmtId="184" formatCode="#,##0_);[Red]\(#,##0\)"/>
    <numFmt numFmtId="185" formatCode="_ * #,##0_ ;_ * \-#,##0_ ;_ * &quot;-&quot;??_ ;_ @_ "/>
    <numFmt numFmtId="186" formatCode="0.0%"/>
    <numFmt numFmtId="187" formatCode="###,##0.00"/>
    <numFmt numFmtId="188" formatCode="#,##0.0_ "/>
    <numFmt numFmtId="189" formatCode="General;General;&quot;-&quot;"/>
  </numFmts>
  <fonts count="110">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4"/>
      <color theme="1"/>
      <name val="方正黑体_GBK"/>
      <charset val="134"/>
    </font>
    <font>
      <sz val="16"/>
      <name val="方正小标宋_GBK"/>
      <charset val="134"/>
    </font>
    <font>
      <sz val="9"/>
      <name val="SimSun"/>
      <charset val="134"/>
    </font>
    <font>
      <b/>
      <sz val="11"/>
      <name val="SimSun"/>
      <charset val="134"/>
    </font>
    <font>
      <sz val="11"/>
      <name val="SimSun"/>
      <charset val="134"/>
    </font>
    <font>
      <sz val="14"/>
      <name val="方正黑体_GBK"/>
      <charset val="134"/>
    </font>
    <font>
      <sz val="11"/>
      <name val="方正黑体_GBK"/>
      <charset val="134"/>
    </font>
    <font>
      <sz val="10"/>
      <color indexed="8"/>
      <name val="宋体"/>
      <charset val="134"/>
      <scheme val="minor"/>
    </font>
    <font>
      <sz val="11"/>
      <color rgb="FFFF0000"/>
      <name val="SimSun"/>
      <charset val="134"/>
    </font>
    <font>
      <sz val="12"/>
      <color indexed="8"/>
      <name val="方正黑体_GBK"/>
      <charset val="134"/>
    </font>
    <font>
      <b/>
      <sz val="10"/>
      <name val="SimSun"/>
      <charset val="134"/>
    </font>
    <font>
      <sz val="12"/>
      <name val="仿宋_GB2312"/>
      <charset val="134"/>
    </font>
    <font>
      <sz val="18"/>
      <color theme="1"/>
      <name val="方正小标宋_GBK"/>
      <charset val="134"/>
    </font>
    <font>
      <sz val="14"/>
      <name val="黑体"/>
      <charset val="134"/>
    </font>
    <font>
      <sz val="14"/>
      <color theme="1"/>
      <name val="黑体"/>
      <charset val="134"/>
    </font>
    <font>
      <b/>
      <sz val="12"/>
      <color theme="1"/>
      <name val="宋体"/>
      <charset val="134"/>
      <scheme val="minor"/>
    </font>
    <font>
      <sz val="10"/>
      <color theme="1"/>
      <name val="宋体"/>
      <charset val="134"/>
      <scheme val="minor"/>
    </font>
    <font>
      <sz val="11"/>
      <name val="仿宋_GB2312"/>
      <charset val="134"/>
    </font>
    <font>
      <sz val="11"/>
      <name val="宋体"/>
      <charset val="134"/>
      <scheme val="minor"/>
    </font>
    <font>
      <sz val="22"/>
      <color theme="1"/>
      <name val="方正小标宋_GBK"/>
      <charset val="134"/>
    </font>
    <font>
      <sz val="16"/>
      <name val="方正仿宋_GBK"/>
      <charset val="134"/>
    </font>
    <font>
      <sz val="16"/>
      <name val="宋体"/>
      <charset val="134"/>
      <scheme val="minor"/>
    </font>
    <font>
      <b/>
      <sz val="10"/>
      <color indexed="8"/>
      <name val="宋体"/>
      <charset val="134"/>
      <scheme val="minor"/>
    </font>
    <font>
      <sz val="10"/>
      <name val="宋体"/>
      <charset val="134"/>
    </font>
    <font>
      <sz val="10"/>
      <name val="仿宋_GB2312"/>
      <charset val="134"/>
    </font>
    <font>
      <sz val="10"/>
      <name val="宋体"/>
      <charset val="134"/>
      <scheme val="minor"/>
    </font>
    <font>
      <b/>
      <sz val="14"/>
      <name val="宋体"/>
      <charset val="134"/>
    </font>
    <font>
      <b/>
      <sz val="12"/>
      <name val="宋体"/>
      <charset val="134"/>
      <scheme val="minor"/>
    </font>
    <font>
      <sz val="12"/>
      <name val="宋体"/>
      <charset val="134"/>
      <scheme val="minor"/>
    </font>
    <font>
      <b/>
      <sz val="10"/>
      <name val="宋体"/>
      <charset val="134"/>
    </font>
    <font>
      <sz val="10"/>
      <color indexed="8"/>
      <name val="宋体"/>
      <charset val="134"/>
    </font>
    <font>
      <sz val="10"/>
      <color theme="1"/>
      <name val="宋体"/>
      <charset val="134"/>
    </font>
    <font>
      <b/>
      <sz val="11"/>
      <color theme="1"/>
      <name val="宋体"/>
      <charset val="134"/>
      <scheme val="minor"/>
    </font>
    <font>
      <b/>
      <sz val="11"/>
      <name val="宋体"/>
      <charset val="134"/>
      <scheme val="minor"/>
    </font>
    <font>
      <b/>
      <sz val="10"/>
      <name val="宋体"/>
      <charset val="134"/>
      <scheme val="minor"/>
    </font>
    <font>
      <sz val="10"/>
      <color rgb="FFFF0000"/>
      <name val="宋体"/>
      <charset val="134"/>
      <scheme val="minor"/>
    </font>
    <font>
      <sz val="12"/>
      <name val="黑体"/>
      <charset val="134"/>
    </font>
    <font>
      <sz val="12"/>
      <name val="宋体"/>
      <charset val="134"/>
    </font>
    <font>
      <b/>
      <sz val="12"/>
      <name val="宋体"/>
      <charset val="134"/>
    </font>
    <font>
      <sz val="10"/>
      <name val="Arial"/>
      <charset val="134"/>
    </font>
    <font>
      <b/>
      <sz val="10"/>
      <name val="Default"/>
      <charset val="134"/>
    </font>
    <font>
      <sz val="10"/>
      <name val="Default"/>
      <charset val="134"/>
    </font>
    <font>
      <sz val="18"/>
      <name val="方正小标宋_GBK"/>
      <charset val="134"/>
    </font>
    <font>
      <sz val="10"/>
      <color indexed="8"/>
      <name val="方正黑体_GBK"/>
      <charset val="134"/>
    </font>
    <font>
      <b/>
      <sz val="12"/>
      <color indexed="8"/>
      <name val="宋体"/>
      <charset val="134"/>
    </font>
    <font>
      <b/>
      <sz val="18"/>
      <color theme="1"/>
      <name val="宋体"/>
      <charset val="134"/>
      <scheme val="minor"/>
    </font>
    <font>
      <sz val="14"/>
      <color theme="1"/>
      <name val="宋体"/>
      <charset val="134"/>
      <scheme val="minor"/>
    </font>
    <font>
      <b/>
      <sz val="10"/>
      <color theme="1"/>
      <name val="宋体"/>
      <charset val="134"/>
      <scheme val="minor"/>
    </font>
    <font>
      <sz val="10"/>
      <name val="黑体"/>
      <charset val="134"/>
    </font>
    <font>
      <sz val="11"/>
      <color theme="1"/>
      <name val="宋体"/>
      <charset val="134"/>
    </font>
    <font>
      <b/>
      <sz val="11"/>
      <name val="宋体"/>
      <charset val="134"/>
    </font>
    <font>
      <sz val="10"/>
      <name val="Times New Roman"/>
      <charset val="134"/>
    </font>
    <font>
      <b/>
      <sz val="10"/>
      <color theme="1"/>
      <name val="Times New Roman"/>
      <charset val="134"/>
    </font>
    <font>
      <sz val="14"/>
      <name val="Times New Roman"/>
      <charset val="134"/>
    </font>
    <font>
      <sz val="19"/>
      <color theme="1"/>
      <name val="方正小标宋_GBK"/>
      <charset val="134"/>
    </font>
    <font>
      <sz val="10"/>
      <color theme="1"/>
      <name val="方正黑体_GBK"/>
      <charset val="134"/>
    </font>
    <font>
      <sz val="12"/>
      <name val="方正仿宋_GBK"/>
      <charset val="134"/>
    </font>
    <font>
      <sz val="12"/>
      <name val="方正细黑一简体"/>
      <charset val="134"/>
    </font>
    <font>
      <sz val="19"/>
      <name val="方正小标宋_GBK"/>
      <charset val="134"/>
    </font>
    <font>
      <b/>
      <sz val="14"/>
      <name val="黑体"/>
      <charset val="134"/>
    </font>
    <font>
      <sz val="18"/>
      <color rgb="FF000000"/>
      <name val="黑体"/>
      <charset val="134"/>
    </font>
    <font>
      <b/>
      <sz val="12"/>
      <color rgb="FF000000"/>
      <name val="黑体"/>
      <charset val="134"/>
    </font>
    <font>
      <sz val="12"/>
      <color rgb="FF000000"/>
      <name val="方正仿宋_GBK"/>
      <charset val="134"/>
    </font>
    <font>
      <sz val="12"/>
      <color theme="1"/>
      <name val="方正仿宋_GBK"/>
      <charset val="134"/>
    </font>
    <font>
      <sz val="10.5"/>
      <color theme="1"/>
      <name val="方正仿宋_GBK"/>
      <charset val="134"/>
    </font>
    <font>
      <sz val="14"/>
      <color rgb="FF000000"/>
      <name val="黑体"/>
      <charset val="134"/>
    </font>
    <font>
      <sz val="24"/>
      <color theme="1"/>
      <name val="方正小标宋_GBK"/>
      <charset val="134"/>
    </font>
    <font>
      <sz val="16"/>
      <color rgb="FF000000"/>
      <name val="宋体"/>
      <charset val="134"/>
    </font>
    <font>
      <sz val="11"/>
      <color theme="0"/>
      <name val="宋体"/>
      <charset val="0"/>
      <scheme val="minor"/>
    </font>
    <font>
      <sz val="11"/>
      <color theme="1"/>
      <name val="宋体"/>
      <charset val="0"/>
      <scheme val="minor"/>
    </font>
    <font>
      <sz val="11"/>
      <color rgb="FF3F3F76"/>
      <name val="宋体"/>
      <charset val="0"/>
      <scheme val="minor"/>
    </font>
    <font>
      <sz val="11"/>
      <color rgb="FFFF0000"/>
      <name val="宋体"/>
      <charset val="0"/>
      <scheme val="minor"/>
    </font>
    <font>
      <b/>
      <sz val="11"/>
      <color indexed="52"/>
      <name val="宋体"/>
      <charset val="134"/>
    </font>
    <font>
      <b/>
      <sz val="11"/>
      <color rgb="FFFFFFFF"/>
      <name val="宋体"/>
      <charset val="0"/>
      <scheme val="minor"/>
    </font>
    <font>
      <sz val="11"/>
      <color rgb="FF9C0006"/>
      <name val="宋体"/>
      <charset val="0"/>
      <scheme val="minor"/>
    </font>
    <font>
      <b/>
      <sz val="18"/>
      <color indexed="56"/>
      <name val="宋体"/>
      <charset val="134"/>
    </font>
    <font>
      <u/>
      <sz val="11"/>
      <color rgb="FF0000FF"/>
      <name val="宋体"/>
      <charset val="0"/>
      <scheme val="minor"/>
    </font>
    <font>
      <sz val="11"/>
      <color rgb="FFFA7D00"/>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FA7D00"/>
      <name val="宋体"/>
      <charset val="0"/>
      <scheme val="minor"/>
    </font>
    <font>
      <b/>
      <sz val="11"/>
      <color indexed="63"/>
      <name val="宋体"/>
      <charset val="134"/>
    </font>
    <font>
      <sz val="11"/>
      <color rgb="FF9C6500"/>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5"/>
      <color indexed="56"/>
      <name val="宋体"/>
      <charset val="134"/>
    </font>
    <font>
      <b/>
      <sz val="11"/>
      <color theme="1"/>
      <name val="宋体"/>
      <charset val="0"/>
      <scheme val="minor"/>
    </font>
    <font>
      <sz val="11"/>
      <color indexed="60"/>
      <name val="宋体"/>
      <charset val="134"/>
    </font>
    <font>
      <sz val="11"/>
      <color indexed="8"/>
      <name val="宋体"/>
      <charset val="134"/>
    </font>
    <font>
      <b/>
      <sz val="13"/>
      <color indexed="56"/>
      <name val="宋体"/>
      <charset val="134"/>
    </font>
    <font>
      <b/>
      <sz val="11"/>
      <color indexed="56"/>
      <name val="宋体"/>
      <charset val="134"/>
    </font>
    <font>
      <sz val="11"/>
      <color indexed="20"/>
      <name val="宋体"/>
      <charset val="134"/>
    </font>
    <font>
      <sz val="11"/>
      <color indexed="62"/>
      <name val="宋体"/>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6"/>
      <color rgb="FFFF0000"/>
      <name val="方正仿宋_GBK"/>
      <charset val="134"/>
    </font>
    <font>
      <sz val="12"/>
      <color rgb="FF000000"/>
      <name val="黑体"/>
      <charset val="134"/>
    </font>
    <font>
      <sz val="24"/>
      <color theme="1"/>
      <name val="Times New Roman"/>
      <charset val="134"/>
    </font>
  </fonts>
  <fills count="43">
    <fill>
      <patternFill patternType="none"/>
    </fill>
    <fill>
      <patternFill patternType="gray125"/>
    </fill>
    <fill>
      <patternFill patternType="solid">
        <fgColor theme="0"/>
        <bgColor indexed="64"/>
      </patternFill>
    </fill>
    <fill>
      <patternFill patternType="solid">
        <fgColor indexed="9"/>
        <bgColor indexed="64"/>
      </patternFill>
    </fill>
    <fill>
      <patternFill patternType="mediumGray">
        <fgColor indexed="9"/>
        <bgColor indexed="9"/>
      </patternFill>
    </fill>
    <fill>
      <patternFill patternType="solid">
        <fgColor theme="7"/>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indexed="22"/>
        <bgColor indexed="64"/>
      </patternFill>
    </fill>
    <fill>
      <patternFill patternType="solid">
        <fgColor rgb="FFA5A5A5"/>
        <bgColor indexed="64"/>
      </patternFill>
    </fill>
    <fill>
      <patternFill patternType="solid">
        <fgColor rgb="FFFFC7CE"/>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9"/>
        <bgColor indexed="64"/>
      </patternFill>
    </fill>
    <fill>
      <patternFill patternType="solid">
        <fgColor theme="8"/>
        <bgColor indexed="64"/>
      </patternFill>
    </fill>
    <fill>
      <patternFill patternType="solid">
        <fgColor rgb="FFFFFFCC"/>
        <bgColor indexed="64"/>
      </patternFill>
    </fill>
    <fill>
      <patternFill patternType="solid">
        <fgColor theme="8" tint="0.399975585192419"/>
        <bgColor indexed="64"/>
      </patternFill>
    </fill>
    <fill>
      <patternFill patternType="solid">
        <fgColor theme="6"/>
        <bgColor indexed="64"/>
      </patternFill>
    </fill>
    <fill>
      <patternFill patternType="solid">
        <fgColor theme="5" tint="0.399975585192419"/>
        <bgColor indexed="64"/>
      </patternFill>
    </fill>
    <fill>
      <patternFill patternType="solid">
        <fgColor rgb="FFF2F2F2"/>
        <bgColor indexed="64"/>
      </patternFill>
    </fill>
    <fill>
      <patternFill patternType="solid">
        <fgColor rgb="FFFFEB9C"/>
        <bgColor indexed="64"/>
      </patternFill>
    </fill>
    <fill>
      <patternFill patternType="solid">
        <fgColor rgb="FFC6EFCE"/>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4"/>
        <bgColor indexed="64"/>
      </patternFill>
    </fill>
    <fill>
      <patternFill patternType="solid">
        <fgColor theme="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indexed="43"/>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3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top style="thin">
        <color indexed="8"/>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indexed="63"/>
      </left>
      <right style="thin">
        <color indexed="63"/>
      </right>
      <top style="thin">
        <color indexed="63"/>
      </top>
      <bottom style="thin">
        <color indexed="63"/>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thick">
        <color indexed="62"/>
      </bottom>
      <diagonal/>
    </border>
    <border>
      <left/>
      <right/>
      <top style="thin">
        <color theme="4"/>
      </top>
      <bottom style="double">
        <color theme="4"/>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18">
    <xf numFmtId="0" fontId="0" fillId="0" borderId="0">
      <alignment vertical="center"/>
    </xf>
    <xf numFmtId="42" fontId="0" fillId="0" borderId="0" applyFont="0" applyFill="0" applyBorder="0" applyAlignment="0" applyProtection="0">
      <alignment vertical="center"/>
    </xf>
    <xf numFmtId="0" fontId="73" fillId="10" borderId="0" applyNumberFormat="0" applyBorder="0" applyAlignment="0" applyProtection="0">
      <alignment vertical="center"/>
    </xf>
    <xf numFmtId="0" fontId="74" fillId="11"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3" fillId="8" borderId="0" applyNumberFormat="0" applyBorder="0" applyAlignment="0" applyProtection="0">
      <alignment vertical="center"/>
    </xf>
    <xf numFmtId="0" fontId="76" fillId="12" borderId="14" applyNumberFormat="0" applyAlignment="0" applyProtection="0">
      <alignment vertical="center"/>
    </xf>
    <xf numFmtId="0" fontId="78" fillId="14" borderId="0" applyNumberFormat="0" applyBorder="0" applyAlignment="0" applyProtection="0">
      <alignment vertical="center"/>
    </xf>
    <xf numFmtId="43" fontId="0" fillId="0" borderId="0" applyFont="0" applyFill="0" applyBorder="0" applyAlignment="0" applyProtection="0">
      <alignment vertical="center"/>
    </xf>
    <xf numFmtId="0" fontId="79" fillId="0" borderId="0" applyNumberFormat="0" applyFill="0" applyBorder="0" applyAlignment="0" applyProtection="0">
      <alignment vertical="center"/>
    </xf>
    <xf numFmtId="0" fontId="72" fillId="16" borderId="0" applyNumberFormat="0" applyBorder="0" applyAlignment="0" applyProtection="0">
      <alignment vertical="center"/>
    </xf>
    <xf numFmtId="0" fontId="80" fillId="0" borderId="0" applyNumberFormat="0" applyFill="0" applyBorder="0" applyAlignment="0" applyProtection="0">
      <alignment vertical="center"/>
    </xf>
    <xf numFmtId="9" fontId="0" fillId="0" borderId="0" applyFont="0" applyFill="0" applyBorder="0" applyAlignment="0" applyProtection="0">
      <alignment vertical="center"/>
    </xf>
    <xf numFmtId="0" fontId="82" fillId="0" borderId="0" applyNumberFormat="0" applyFill="0" applyBorder="0" applyAlignment="0" applyProtection="0">
      <alignment vertical="center"/>
    </xf>
    <xf numFmtId="0" fontId="0" fillId="19" borderId="17" applyNumberFormat="0" applyFont="0" applyAlignment="0" applyProtection="0">
      <alignment vertical="center"/>
    </xf>
    <xf numFmtId="0" fontId="41" fillId="0" borderId="0">
      <alignment vertical="center"/>
    </xf>
    <xf numFmtId="9" fontId="41" fillId="0" borderId="0" applyFont="0" applyFill="0" applyBorder="0" applyAlignment="0" applyProtection="0"/>
    <xf numFmtId="0" fontId="72" fillId="22" borderId="0" applyNumberFormat="0" applyBorder="0" applyAlignment="0" applyProtection="0">
      <alignment vertical="center"/>
    </xf>
    <xf numFmtId="0" fontId="83"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6" fillId="0" borderId="18" applyNumberFormat="0" applyFill="0" applyAlignment="0" applyProtection="0">
      <alignment vertical="center"/>
    </xf>
    <xf numFmtId="0" fontId="90" fillId="0" borderId="18" applyNumberFormat="0" applyFill="0" applyAlignment="0" applyProtection="0">
      <alignment vertical="center"/>
    </xf>
    <xf numFmtId="0" fontId="72" fillId="26" borderId="0" applyNumberFormat="0" applyBorder="0" applyAlignment="0" applyProtection="0">
      <alignment vertical="center"/>
    </xf>
    <xf numFmtId="0" fontId="83" fillId="0" borderId="20" applyNumberFormat="0" applyFill="0" applyAlignment="0" applyProtection="0">
      <alignment vertical="center"/>
    </xf>
    <xf numFmtId="0" fontId="72" fillId="29" borderId="0" applyNumberFormat="0" applyBorder="0" applyAlignment="0" applyProtection="0">
      <alignment vertical="center"/>
    </xf>
    <xf numFmtId="0" fontId="92" fillId="23" borderId="21" applyNumberFormat="0" applyAlignment="0" applyProtection="0">
      <alignment vertical="center"/>
    </xf>
    <xf numFmtId="0" fontId="87" fillId="23" borderId="13" applyNumberFormat="0" applyAlignment="0" applyProtection="0">
      <alignment vertical="center"/>
    </xf>
    <xf numFmtId="0" fontId="77" fillId="13" borderId="15" applyNumberFormat="0" applyAlignment="0" applyProtection="0">
      <alignment vertical="center"/>
    </xf>
    <xf numFmtId="0" fontId="73" fillId="31" borderId="0" applyNumberFormat="0" applyBorder="0" applyAlignment="0" applyProtection="0">
      <alignment vertical="center"/>
    </xf>
    <xf numFmtId="0" fontId="72" fillId="33" borderId="0" applyNumberFormat="0" applyBorder="0" applyAlignment="0" applyProtection="0">
      <alignment vertical="center"/>
    </xf>
    <xf numFmtId="0" fontId="81" fillId="0" borderId="16" applyNumberFormat="0" applyFill="0" applyAlignment="0" applyProtection="0">
      <alignment vertical="center"/>
    </xf>
    <xf numFmtId="0" fontId="94" fillId="0" borderId="23" applyNumberFormat="0" applyFill="0" applyAlignment="0" applyProtection="0">
      <alignment vertical="center"/>
    </xf>
    <xf numFmtId="0" fontId="91" fillId="25" borderId="0" applyNumberFormat="0" applyBorder="0" applyAlignment="0" applyProtection="0">
      <alignment vertical="center"/>
    </xf>
    <xf numFmtId="0" fontId="89" fillId="24" borderId="0" applyNumberFormat="0" applyBorder="0" applyAlignment="0" applyProtection="0">
      <alignment vertical="center"/>
    </xf>
    <xf numFmtId="0" fontId="0" fillId="0" borderId="0">
      <alignment vertical="center"/>
    </xf>
    <xf numFmtId="0" fontId="93" fillId="0" borderId="22" applyNumberFormat="0" applyFill="0" applyAlignment="0" applyProtection="0">
      <alignment vertical="center"/>
    </xf>
    <xf numFmtId="0" fontId="73" fillId="28" borderId="0" applyNumberFormat="0" applyBorder="0" applyAlignment="0" applyProtection="0">
      <alignment vertical="center"/>
    </xf>
    <xf numFmtId="0" fontId="72" fillId="32" borderId="0" applyNumberFormat="0" applyBorder="0" applyAlignment="0" applyProtection="0">
      <alignment vertical="center"/>
    </xf>
    <xf numFmtId="0" fontId="41" fillId="0" borderId="0">
      <alignment vertical="center"/>
    </xf>
    <xf numFmtId="0" fontId="73" fillId="35" borderId="0" applyNumberFormat="0" applyBorder="0" applyAlignment="0" applyProtection="0">
      <alignment vertical="center"/>
    </xf>
    <xf numFmtId="0" fontId="73" fillId="34" borderId="0" applyNumberFormat="0" applyBorder="0" applyAlignment="0" applyProtection="0">
      <alignment vertical="center"/>
    </xf>
    <xf numFmtId="0" fontId="73" fillId="30" borderId="0" applyNumberFormat="0" applyBorder="0" applyAlignment="0" applyProtection="0">
      <alignment vertical="center"/>
    </xf>
    <xf numFmtId="0" fontId="88" fillId="12" borderId="19" applyNumberFormat="0" applyAlignment="0" applyProtection="0">
      <alignment vertical="center"/>
    </xf>
    <xf numFmtId="0" fontId="0" fillId="0" borderId="0">
      <alignment vertical="center"/>
    </xf>
    <xf numFmtId="0" fontId="73" fillId="7" borderId="0" applyNumberFormat="0" applyBorder="0" applyAlignment="0" applyProtection="0">
      <alignment vertical="center"/>
    </xf>
    <xf numFmtId="0" fontId="72" fillId="21" borderId="0" applyNumberFormat="0" applyBorder="0" applyAlignment="0" applyProtection="0">
      <alignment vertical="center"/>
    </xf>
    <xf numFmtId="41" fontId="41" fillId="0" borderId="0" applyFont="0" applyFill="0" applyBorder="0" applyAlignment="0" applyProtection="0"/>
    <xf numFmtId="0" fontId="72" fillId="5" borderId="0" applyNumberFormat="0" applyBorder="0" applyAlignment="0" applyProtection="0">
      <alignment vertical="center"/>
    </xf>
    <xf numFmtId="41" fontId="0" fillId="0" borderId="0" applyFont="0" applyFill="0" applyBorder="0" applyAlignment="0" applyProtection="0">
      <alignment vertical="center"/>
    </xf>
    <xf numFmtId="0" fontId="73" fillId="6" borderId="0" applyNumberFormat="0" applyBorder="0" applyAlignment="0" applyProtection="0">
      <alignment vertical="center"/>
    </xf>
    <xf numFmtId="0" fontId="73" fillId="15" borderId="0" applyNumberFormat="0" applyBorder="0" applyAlignment="0" applyProtection="0">
      <alignment vertical="center"/>
    </xf>
    <xf numFmtId="0" fontId="72" fillId="18" borderId="0" applyNumberFormat="0" applyBorder="0" applyAlignment="0" applyProtection="0">
      <alignment vertical="center"/>
    </xf>
    <xf numFmtId="41" fontId="41" fillId="0" borderId="0" applyFont="0" applyFill="0" applyBorder="0" applyAlignment="0" applyProtection="0"/>
    <xf numFmtId="0" fontId="0" fillId="0" borderId="0">
      <alignment vertical="center"/>
    </xf>
    <xf numFmtId="0" fontId="73" fillId="27" borderId="0" applyNumberFormat="0" applyBorder="0" applyAlignment="0" applyProtection="0">
      <alignment vertical="center"/>
    </xf>
    <xf numFmtId="0" fontId="72" fillId="20" borderId="0" applyNumberFormat="0" applyBorder="0" applyAlignment="0" applyProtection="0">
      <alignment vertical="center"/>
    </xf>
    <xf numFmtId="0" fontId="72" fillId="17" borderId="0" applyNumberFormat="0" applyBorder="0" applyAlignment="0" applyProtection="0">
      <alignment vertical="center"/>
    </xf>
    <xf numFmtId="41" fontId="41" fillId="0" borderId="0" applyFont="0" applyFill="0" applyBorder="0" applyAlignment="0" applyProtection="0"/>
    <xf numFmtId="0" fontId="0" fillId="0" borderId="0">
      <alignment vertical="center"/>
    </xf>
    <xf numFmtId="0" fontId="95" fillId="36" borderId="0" applyNumberFormat="0" applyBorder="0" applyAlignment="0" applyProtection="0">
      <alignment vertical="center"/>
    </xf>
    <xf numFmtId="0" fontId="73" fillId="9" borderId="0" applyNumberFormat="0" applyBorder="0" applyAlignment="0" applyProtection="0">
      <alignment vertical="center"/>
    </xf>
    <xf numFmtId="0" fontId="72" fillId="37" borderId="0" applyNumberFormat="0" applyBorder="0" applyAlignment="0" applyProtection="0">
      <alignment vertical="center"/>
    </xf>
    <xf numFmtId="0" fontId="41" fillId="0" borderId="0">
      <alignment vertical="center"/>
    </xf>
    <xf numFmtId="0" fontId="0" fillId="0" borderId="0">
      <alignment vertical="center"/>
    </xf>
    <xf numFmtId="0" fontId="41" fillId="0" borderId="0">
      <alignment vertical="center"/>
    </xf>
    <xf numFmtId="0" fontId="97" fillId="0" borderId="24" applyNumberFormat="0" applyFill="0" applyAlignment="0" applyProtection="0">
      <alignment vertical="center"/>
    </xf>
    <xf numFmtId="0" fontId="98" fillId="0" borderId="25" applyNumberFormat="0" applyFill="0" applyAlignment="0" applyProtection="0">
      <alignment vertical="center"/>
    </xf>
    <xf numFmtId="0" fontId="98" fillId="0" borderId="0" applyNumberFormat="0" applyFill="0" applyBorder="0" applyAlignment="0" applyProtection="0">
      <alignment vertical="center"/>
    </xf>
    <xf numFmtId="0" fontId="99" fillId="38" borderId="0" applyNumberFormat="0" applyBorder="0" applyAlignment="0" applyProtection="0">
      <alignment vertical="center"/>
    </xf>
    <xf numFmtId="0" fontId="0" fillId="0" borderId="0">
      <alignment vertical="center"/>
    </xf>
    <xf numFmtId="0" fontId="0" fillId="0" borderId="0"/>
    <xf numFmtId="0" fontId="96" fillId="0" borderId="0">
      <alignment vertical="center"/>
    </xf>
    <xf numFmtId="41" fontId="0" fillId="0" borderId="0" applyFont="0" applyFill="0" applyBorder="0" applyAlignment="0" applyProtection="0">
      <alignment vertical="center"/>
    </xf>
    <xf numFmtId="0" fontId="41" fillId="0" borderId="0"/>
    <xf numFmtId="0" fontId="41" fillId="0" borderId="0"/>
    <xf numFmtId="0" fontId="41" fillId="0" borderId="0"/>
    <xf numFmtId="0" fontId="0" fillId="0" borderId="0">
      <alignment vertical="center"/>
    </xf>
    <xf numFmtId="0" fontId="100" fillId="39" borderId="14" applyNumberFormat="0" applyAlignment="0" applyProtection="0">
      <alignment vertical="center"/>
    </xf>
    <xf numFmtId="0" fontId="3" fillId="0" borderId="0">
      <alignment vertical="center"/>
    </xf>
    <xf numFmtId="0" fontId="41" fillId="0" borderId="0"/>
    <xf numFmtId="0" fontId="43" fillId="0" borderId="0"/>
    <xf numFmtId="0" fontId="41" fillId="0" borderId="0">
      <alignment vertical="center"/>
    </xf>
    <xf numFmtId="0" fontId="41" fillId="0" borderId="0">
      <alignment vertical="center"/>
    </xf>
    <xf numFmtId="0" fontId="41" fillId="0" borderId="0"/>
    <xf numFmtId="0" fontId="0" fillId="0" borderId="0">
      <alignment vertical="center"/>
    </xf>
    <xf numFmtId="0" fontId="41" fillId="0" borderId="0"/>
    <xf numFmtId="0" fontId="41" fillId="0" borderId="0"/>
    <xf numFmtId="0" fontId="0" fillId="0" borderId="0">
      <alignment vertical="center"/>
    </xf>
    <xf numFmtId="0" fontId="41" fillId="0" borderId="0"/>
    <xf numFmtId="0" fontId="0" fillId="0" borderId="0">
      <alignment vertical="center"/>
    </xf>
    <xf numFmtId="0" fontId="27" fillId="0" borderId="0"/>
    <xf numFmtId="0" fontId="3" fillId="0" borderId="0">
      <alignment vertical="center"/>
    </xf>
    <xf numFmtId="0" fontId="41" fillId="40" borderId="26" applyNumberFormat="0" applyFont="0" applyAlignment="0" applyProtection="0">
      <alignment vertical="center"/>
    </xf>
    <xf numFmtId="0" fontId="3" fillId="0" borderId="0">
      <alignment vertical="center"/>
    </xf>
    <xf numFmtId="0" fontId="43" fillId="0" borderId="0"/>
    <xf numFmtId="0" fontId="43" fillId="0" borderId="0"/>
    <xf numFmtId="0" fontId="101" fillId="41" borderId="0" applyNumberFormat="0" applyBorder="0" applyAlignment="0" applyProtection="0">
      <alignment vertical="center"/>
    </xf>
    <xf numFmtId="0" fontId="102" fillId="0" borderId="27" applyNumberFormat="0" applyFill="0" applyAlignment="0" applyProtection="0">
      <alignment vertical="center"/>
    </xf>
    <xf numFmtId="0" fontId="103" fillId="42" borderId="28" applyNumberFormat="0" applyAlignment="0" applyProtection="0">
      <alignment vertical="center"/>
    </xf>
    <xf numFmtId="0" fontId="104"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6" fillId="0" borderId="29" applyNumberFormat="0" applyFill="0" applyAlignment="0" applyProtection="0">
      <alignment vertical="center"/>
    </xf>
    <xf numFmtId="43" fontId="0" fillId="0" borderId="0" applyFont="0" applyFill="0" applyBorder="0" applyAlignment="0" applyProtection="0">
      <alignment vertical="center"/>
    </xf>
    <xf numFmtId="43" fontId="41" fillId="0" borderId="0" applyFont="0" applyFill="0" applyBorder="0" applyAlignment="0" applyProtection="0"/>
    <xf numFmtId="0" fontId="96" fillId="0" borderId="0" applyFont="0" applyFill="0" applyBorder="0" applyAlignment="0" applyProtection="0">
      <alignment vertical="center"/>
    </xf>
    <xf numFmtId="43" fontId="41" fillId="0" borderId="0" applyFont="0" applyFill="0" applyBorder="0" applyAlignment="0" applyProtection="0"/>
    <xf numFmtId="43" fontId="41" fillId="0" borderId="0" applyFont="0" applyFill="0" applyBorder="0" applyAlignment="0" applyProtection="0"/>
    <xf numFmtId="0"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alignment vertical="center"/>
    </xf>
    <xf numFmtId="0"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alignment vertical="center"/>
    </xf>
    <xf numFmtId="0" fontId="43" fillId="0" borderId="0"/>
  </cellStyleXfs>
  <cellXfs count="426">
    <xf numFmtId="0" fontId="0" fillId="0" borderId="0" xfId="0">
      <alignment vertical="center"/>
    </xf>
    <xf numFmtId="0" fontId="1" fillId="0" borderId="0" xfId="94" applyFont="1">
      <alignment vertical="center"/>
    </xf>
    <xf numFmtId="0" fontId="2" fillId="0" borderId="0" xfId="94" applyFont="1">
      <alignment vertical="center"/>
    </xf>
    <xf numFmtId="0" fontId="3" fillId="0" borderId="0" xfId="94">
      <alignment vertical="center"/>
    </xf>
    <xf numFmtId="0" fontId="4" fillId="0" borderId="0" xfId="72" applyFont="1" applyFill="1" applyAlignment="1">
      <alignment horizontal="left" vertical="center"/>
    </xf>
    <xf numFmtId="0" fontId="5" fillId="0" borderId="0" xfId="94" applyFont="1" applyBorder="1" applyAlignment="1">
      <alignment horizontal="center" vertical="center" wrapText="1"/>
    </xf>
    <xf numFmtId="0" fontId="6" fillId="0" borderId="0" xfId="94" applyFont="1" applyBorder="1" applyAlignment="1">
      <alignment horizontal="right" vertical="center" wrapText="1"/>
    </xf>
    <xf numFmtId="0" fontId="7" fillId="0" borderId="1" xfId="94" applyFont="1" applyBorder="1" applyAlignment="1">
      <alignment horizontal="center" vertical="center" wrapText="1"/>
    </xf>
    <xf numFmtId="0" fontId="8" fillId="0" borderId="1" xfId="94" applyFont="1" applyBorder="1" applyAlignment="1">
      <alignment horizontal="center" vertical="center" wrapText="1"/>
    </xf>
    <xf numFmtId="0" fontId="8" fillId="0" borderId="1" xfId="94" applyFont="1" applyBorder="1" applyAlignment="1">
      <alignment horizontal="left" vertical="center" wrapText="1"/>
    </xf>
    <xf numFmtId="0" fontId="8" fillId="0" borderId="1" xfId="94" applyFont="1" applyBorder="1" applyAlignment="1">
      <alignment vertical="center" wrapText="1"/>
    </xf>
    <xf numFmtId="179" fontId="8" fillId="0" borderId="1" xfId="94" applyNumberFormat="1" applyFont="1" applyBorder="1" applyAlignment="1">
      <alignment vertical="center" wrapText="1"/>
    </xf>
    <xf numFmtId="0" fontId="6" fillId="0" borderId="0" xfId="94" applyFont="1" applyBorder="1" applyAlignment="1">
      <alignment vertical="center" wrapText="1"/>
    </xf>
    <xf numFmtId="0" fontId="1" fillId="0" borderId="0" xfId="81" applyFont="1">
      <alignment vertical="center"/>
    </xf>
    <xf numFmtId="0" fontId="2" fillId="0" borderId="0" xfId="81" applyFont="1">
      <alignment vertical="center"/>
    </xf>
    <xf numFmtId="0" fontId="3" fillId="0" borderId="0" xfId="81">
      <alignment vertical="center"/>
    </xf>
    <xf numFmtId="0" fontId="3" fillId="0" borderId="0" xfId="81" applyAlignment="1">
      <alignment horizontal="center" vertical="center"/>
    </xf>
    <xf numFmtId="0" fontId="9" fillId="0" borderId="0" xfId="81" applyFont="1" applyBorder="1" applyAlignment="1">
      <alignment horizontal="left" vertical="center" wrapText="1"/>
    </xf>
    <xf numFmtId="0" fontId="10" fillId="0" borderId="0" xfId="81" applyFont="1" applyBorder="1" applyAlignment="1">
      <alignment horizontal="left" vertical="center" wrapText="1"/>
    </xf>
    <xf numFmtId="0" fontId="10" fillId="0" borderId="0" xfId="81" applyFont="1" applyBorder="1" applyAlignment="1">
      <alignment horizontal="center" vertical="center" wrapText="1"/>
    </xf>
    <xf numFmtId="0" fontId="5" fillId="0" borderId="0" xfId="81" applyFont="1" applyBorder="1" applyAlignment="1">
      <alignment horizontal="center" vertical="center" wrapText="1"/>
    </xf>
    <xf numFmtId="0" fontId="6" fillId="0" borderId="0" xfId="81" applyFont="1" applyBorder="1" applyAlignment="1">
      <alignment horizontal="right" vertical="center" wrapText="1"/>
    </xf>
    <xf numFmtId="0" fontId="7" fillId="0" borderId="1" xfId="81" applyFont="1" applyBorder="1" applyAlignment="1">
      <alignment horizontal="center" vertical="center" wrapText="1"/>
    </xf>
    <xf numFmtId="0" fontId="8" fillId="0" borderId="1" xfId="81" applyFont="1" applyBorder="1" applyAlignment="1">
      <alignment vertical="center" wrapText="1"/>
    </xf>
    <xf numFmtId="0" fontId="8" fillId="0" borderId="1" xfId="81" applyFont="1" applyBorder="1" applyAlignment="1">
      <alignment horizontal="center" vertical="center" wrapText="1"/>
    </xf>
    <xf numFmtId="177" fontId="11" fillId="0" borderId="1" xfId="96" applyNumberFormat="1" applyFont="1" applyBorder="1" applyAlignment="1">
      <alignment horizontal="right" vertical="center"/>
    </xf>
    <xf numFmtId="0" fontId="6" fillId="0" borderId="0" xfId="81" applyFont="1" applyBorder="1" applyAlignment="1">
      <alignment vertical="center" wrapText="1"/>
    </xf>
    <xf numFmtId="0" fontId="1" fillId="0" borderId="0" xfId="96" applyFont="1">
      <alignment vertical="center"/>
    </xf>
    <xf numFmtId="0" fontId="2" fillId="0" borderId="0" xfId="96" applyFont="1">
      <alignment vertical="center"/>
    </xf>
    <xf numFmtId="0" fontId="3" fillId="0" borderId="0" xfId="96">
      <alignment vertical="center"/>
    </xf>
    <xf numFmtId="0" fontId="9" fillId="0" borderId="0" xfId="96" applyFont="1" applyBorder="1" applyAlignment="1">
      <alignment horizontal="left" vertical="center" wrapText="1"/>
    </xf>
    <xf numFmtId="0" fontId="5" fillId="0" borderId="0" xfId="96" applyFont="1" applyBorder="1" applyAlignment="1">
      <alignment horizontal="center" vertical="center" wrapText="1"/>
    </xf>
    <xf numFmtId="0" fontId="6" fillId="0" borderId="0" xfId="96" applyFont="1" applyBorder="1" applyAlignment="1">
      <alignment horizontal="right" vertical="center" wrapText="1"/>
    </xf>
    <xf numFmtId="0" fontId="7" fillId="0" borderId="1" xfId="96" applyFont="1" applyBorder="1" applyAlignment="1">
      <alignment horizontal="center" vertical="center" wrapText="1"/>
    </xf>
    <xf numFmtId="0" fontId="8" fillId="0" borderId="1" xfId="96" applyFont="1" applyBorder="1" applyAlignment="1">
      <alignment horizontal="left" vertical="center" wrapText="1"/>
    </xf>
    <xf numFmtId="0" fontId="8" fillId="0" borderId="1" xfId="96" applyFont="1" applyBorder="1" applyAlignment="1">
      <alignment horizontal="center" vertical="center" wrapText="1"/>
    </xf>
    <xf numFmtId="43" fontId="8" fillId="0" borderId="1" xfId="9" applyFont="1" applyBorder="1" applyAlignment="1">
      <alignment vertical="center" wrapText="1"/>
    </xf>
    <xf numFmtId="43" fontId="12" fillId="0" borderId="1" xfId="9" applyFont="1" applyBorder="1" applyAlignment="1">
      <alignment vertical="center" wrapText="1"/>
    </xf>
    <xf numFmtId="0" fontId="6" fillId="0" borderId="0" xfId="96" applyFont="1" applyBorder="1" applyAlignment="1">
      <alignment vertical="center" wrapText="1"/>
    </xf>
    <xf numFmtId="0" fontId="9" fillId="0" borderId="0" xfId="96" applyFont="1" applyBorder="1" applyAlignment="1">
      <alignment vertical="center" wrapText="1"/>
    </xf>
    <xf numFmtId="0" fontId="8" fillId="0" borderId="1" xfId="96" applyFont="1" applyBorder="1" applyAlignment="1">
      <alignment vertical="center" wrapText="1"/>
    </xf>
    <xf numFmtId="0" fontId="13" fillId="0" borderId="0" xfId="96" applyFont="1">
      <alignment vertical="center"/>
    </xf>
    <xf numFmtId="43" fontId="3" fillId="0" borderId="0" xfId="96" applyNumberFormat="1">
      <alignment vertical="center"/>
    </xf>
    <xf numFmtId="0" fontId="14" fillId="0" borderId="1" xfId="96" applyFont="1" applyBorder="1" applyAlignment="1">
      <alignment horizontal="center" vertical="center" wrapText="1"/>
    </xf>
    <xf numFmtId="0" fontId="14" fillId="0" borderId="1" xfId="96" applyFont="1" applyBorder="1" applyAlignment="1">
      <alignment vertical="center" wrapText="1"/>
    </xf>
    <xf numFmtId="0" fontId="11" fillId="0" borderId="1" xfId="96" applyFont="1" applyBorder="1" applyAlignment="1">
      <alignment horizontal="left" vertical="center" indent="1"/>
    </xf>
    <xf numFmtId="0" fontId="11" fillId="0" borderId="1" xfId="96" applyFont="1" applyBorder="1">
      <alignment vertical="center"/>
    </xf>
    <xf numFmtId="178" fontId="11" fillId="0" borderId="1" xfId="96" applyNumberFormat="1" applyFont="1" applyBorder="1">
      <alignment vertical="center"/>
    </xf>
    <xf numFmtId="0" fontId="15" fillId="0" borderId="0" xfId="46" applyFont="1" applyFill="1" applyAlignment="1"/>
    <xf numFmtId="0" fontId="16" fillId="0" borderId="0" xfId="72" applyFont="1" applyFill="1" applyAlignment="1">
      <alignment horizontal="center" vertical="center"/>
    </xf>
    <xf numFmtId="0" fontId="17" fillId="0" borderId="0" xfId="67" applyFont="1" applyFill="1" applyBorder="1" applyAlignment="1">
      <alignment horizontal="center" vertical="center"/>
    </xf>
    <xf numFmtId="0" fontId="17" fillId="0" borderId="2" xfId="67" applyFont="1" applyFill="1" applyBorder="1" applyAlignment="1">
      <alignment vertical="center"/>
    </xf>
    <xf numFmtId="0" fontId="0" fillId="0" borderId="0" xfId="72" applyFont="1" applyFill="1" applyBorder="1" applyAlignment="1">
      <alignment horizontal="right" vertical="center"/>
    </xf>
    <xf numFmtId="0" fontId="17" fillId="0" borderId="1" xfId="86" applyFont="1" applyFill="1" applyBorder="1" applyAlignment="1">
      <alignment horizontal="center" vertical="center"/>
    </xf>
    <xf numFmtId="181" fontId="17" fillId="0" borderId="1" xfId="86" applyNumberFormat="1" applyFont="1" applyFill="1" applyBorder="1" applyAlignment="1">
      <alignment horizontal="center" vertical="center"/>
    </xf>
    <xf numFmtId="0" fontId="18" fillId="0" borderId="1" xfId="86" applyFont="1" applyFill="1" applyBorder="1" applyAlignment="1">
      <alignment horizontal="center" vertical="center"/>
    </xf>
    <xf numFmtId="0" fontId="19" fillId="0" borderId="1" xfId="72" applyFont="1" applyFill="1" applyBorder="1">
      <alignment vertical="center"/>
    </xf>
    <xf numFmtId="0" fontId="18" fillId="0" borderId="1" xfId="67" applyFont="1" applyFill="1" applyBorder="1" applyAlignment="1">
      <alignment horizontal="center" vertical="center"/>
    </xf>
    <xf numFmtId="181" fontId="0" fillId="0" borderId="1" xfId="72" applyNumberFormat="1" applyFont="1" applyFill="1" applyBorder="1">
      <alignment vertical="center"/>
    </xf>
    <xf numFmtId="0" fontId="20" fillId="0" borderId="1" xfId="72" applyFont="1" applyFill="1" applyBorder="1">
      <alignment vertical="center"/>
    </xf>
    <xf numFmtId="181" fontId="0" fillId="0" borderId="1" xfId="72" applyNumberFormat="1" applyFont="1" applyFill="1" applyBorder="1" applyAlignment="1">
      <alignment horizontal="left" vertical="center" indent="1"/>
    </xf>
    <xf numFmtId="182" fontId="21" fillId="0" borderId="1" xfId="67" applyNumberFormat="1" applyFont="1" applyFill="1" applyBorder="1" applyAlignment="1">
      <alignment vertical="center"/>
    </xf>
    <xf numFmtId="0" fontId="0" fillId="0" borderId="1" xfId="72" applyFont="1" applyFill="1" applyBorder="1">
      <alignment vertical="center"/>
    </xf>
    <xf numFmtId="183" fontId="22" fillId="0" borderId="1" xfId="67" applyNumberFormat="1" applyFont="1" applyFill="1" applyBorder="1" applyAlignment="1">
      <alignment vertical="center"/>
    </xf>
    <xf numFmtId="0" fontId="15" fillId="0" borderId="1" xfId="85" applyFont="1" applyFill="1" applyBorder="1" applyAlignment="1">
      <alignment horizontal="center" vertical="center"/>
    </xf>
    <xf numFmtId="182" fontId="21" fillId="0" borderId="1" xfId="85" applyNumberFormat="1" applyFont="1" applyFill="1" applyBorder="1" applyAlignment="1">
      <alignment horizontal="center" vertical="center"/>
    </xf>
    <xf numFmtId="0" fontId="17" fillId="0" borderId="1" xfId="67" applyFont="1" applyFill="1" applyBorder="1" applyAlignment="1">
      <alignment horizontal="left" vertical="center"/>
    </xf>
    <xf numFmtId="0" fontId="23" fillId="0" borderId="0" xfId="0" applyFont="1" applyAlignment="1">
      <alignment horizontal="center" vertical="center"/>
    </xf>
    <xf numFmtId="0" fontId="24" fillId="0" borderId="0" xfId="0" applyFont="1" applyAlignment="1">
      <alignment horizontal="left" vertical="justify" wrapText="1"/>
    </xf>
    <xf numFmtId="0" fontId="25" fillId="0" borderId="0" xfId="0" applyFont="1" applyAlignment="1">
      <alignment horizontal="left" vertical="justify" wrapText="1"/>
    </xf>
    <xf numFmtId="0" fontId="0" fillId="0" borderId="0" xfId="46" applyFill="1" applyAlignment="1"/>
    <xf numFmtId="181" fontId="0" fillId="0" borderId="0" xfId="46" applyNumberFormat="1" applyFill="1" applyAlignment="1">
      <alignment horizontal="center" vertical="center"/>
    </xf>
    <xf numFmtId="184" fontId="0" fillId="0" borderId="0" xfId="46" applyNumberFormat="1" applyFill="1" applyAlignment="1"/>
    <xf numFmtId="181" fontId="0" fillId="0" borderId="0" xfId="46" applyNumberFormat="1" applyFill="1" applyAlignment="1"/>
    <xf numFmtId="0" fontId="4" fillId="2" borderId="0" xfId="72" applyFont="1" applyFill="1" applyAlignment="1">
      <alignment horizontal="left" vertical="center"/>
    </xf>
    <xf numFmtId="184" fontId="0" fillId="2" borderId="0" xfId="46" applyNumberFormat="1" applyFill="1" applyAlignment="1"/>
    <xf numFmtId="181" fontId="0" fillId="2" borderId="0" xfId="46" applyNumberFormat="1" applyFill="1" applyAlignment="1"/>
    <xf numFmtId="0" fontId="16" fillId="2" borderId="0" xfId="72" applyFont="1" applyFill="1" applyAlignment="1">
      <alignment horizontal="center" vertical="center"/>
    </xf>
    <xf numFmtId="0" fontId="0" fillId="2" borderId="0" xfId="46" applyFill="1" applyBorder="1">
      <alignment vertical="center"/>
    </xf>
    <xf numFmtId="181" fontId="21" fillId="2" borderId="0" xfId="46" applyNumberFormat="1" applyFont="1" applyFill="1" applyAlignment="1">
      <alignment horizontal="center" vertical="center"/>
    </xf>
    <xf numFmtId="184" fontId="15" fillId="2" borderId="0" xfId="46" applyNumberFormat="1" applyFont="1" applyFill="1" applyAlignment="1"/>
    <xf numFmtId="0" fontId="20" fillId="2" borderId="0" xfId="46" applyFont="1" applyFill="1" applyBorder="1" applyAlignment="1">
      <alignment horizontal="right" vertical="center"/>
    </xf>
    <xf numFmtId="0" fontId="17" fillId="2" borderId="1" xfId="86" applyFont="1" applyFill="1" applyBorder="1" applyAlignment="1">
      <alignment horizontal="center" vertical="center"/>
    </xf>
    <xf numFmtId="181" fontId="17" fillId="2" borderId="1" xfId="86" applyNumberFormat="1" applyFont="1" applyFill="1" applyBorder="1" applyAlignment="1">
      <alignment horizontal="center" vertical="center"/>
    </xf>
    <xf numFmtId="41" fontId="26" fillId="2" borderId="1" xfId="5" applyFont="1" applyFill="1" applyBorder="1" applyAlignment="1">
      <alignment vertical="center" shrinkToFit="1"/>
    </xf>
    <xf numFmtId="0" fontId="17" fillId="2" borderId="1" xfId="46" applyFont="1" applyFill="1" applyBorder="1" applyAlignment="1">
      <alignment vertical="center"/>
    </xf>
    <xf numFmtId="41" fontId="11" fillId="2" borderId="1" xfId="5" applyFont="1" applyFill="1" applyBorder="1" applyAlignment="1">
      <alignment vertical="center" shrinkToFit="1"/>
    </xf>
    <xf numFmtId="184" fontId="17" fillId="2" borderId="1" xfId="46" applyNumberFormat="1" applyFont="1" applyFill="1" applyBorder="1" applyAlignment="1">
      <alignment vertical="center"/>
    </xf>
    <xf numFmtId="3" fontId="27" fillId="2" borderId="1" xfId="0" applyNumberFormat="1" applyFont="1" applyFill="1" applyBorder="1" applyAlignment="1" applyProtection="1">
      <alignment vertical="center"/>
    </xf>
    <xf numFmtId="183" fontId="15" fillId="0" borderId="0" xfId="46" applyNumberFormat="1" applyFont="1" applyFill="1" applyAlignment="1"/>
    <xf numFmtId="3" fontId="27" fillId="2" borderId="1" xfId="0" applyNumberFormat="1" applyFont="1" applyFill="1" applyBorder="1" applyAlignment="1" applyProtection="1">
      <alignment horizontal="left" vertical="center" wrapText="1" indent="1"/>
    </xf>
    <xf numFmtId="0" fontId="20" fillId="2" borderId="1" xfId="46" applyFont="1" applyFill="1" applyBorder="1" applyAlignment="1">
      <alignment vertical="center"/>
    </xf>
    <xf numFmtId="0" fontId="15" fillId="0" borderId="0" xfId="46" applyFont="1" applyFill="1" applyBorder="1" applyAlignment="1"/>
    <xf numFmtId="0" fontId="28" fillId="2" borderId="1" xfId="46" applyFont="1" applyFill="1" applyBorder="1" applyAlignment="1">
      <alignment vertical="center"/>
    </xf>
    <xf numFmtId="0" fontId="28" fillId="2" borderId="3" xfId="46" applyFont="1" applyFill="1" applyBorder="1" applyAlignment="1">
      <alignment vertical="center"/>
    </xf>
    <xf numFmtId="0" fontId="20" fillId="2" borderId="3" xfId="46" applyFont="1" applyFill="1" applyBorder="1" applyAlignment="1"/>
    <xf numFmtId="0" fontId="20" fillId="2" borderId="1" xfId="46" applyFont="1" applyFill="1" applyBorder="1" applyAlignment="1"/>
    <xf numFmtId="0" fontId="28" fillId="2" borderId="1" xfId="46" applyFont="1" applyFill="1" applyBorder="1" applyAlignment="1"/>
    <xf numFmtId="0" fontId="17" fillId="2" borderId="1" xfId="0" applyFont="1" applyFill="1" applyBorder="1" applyAlignment="1">
      <alignment horizontal="left" vertical="center"/>
    </xf>
    <xf numFmtId="181" fontId="15" fillId="0" borderId="0" xfId="46" applyNumberFormat="1" applyFont="1" applyFill="1" applyAlignment="1"/>
    <xf numFmtId="0" fontId="0" fillId="2" borderId="0" xfId="87" applyFill="1" applyAlignment="1">
      <alignment horizontal="left" vertical="center" wrapText="1"/>
    </xf>
    <xf numFmtId="0" fontId="15" fillId="0" borderId="0" xfId="0" applyFont="1" applyFill="1" applyAlignment="1">
      <alignment vertical="center"/>
    </xf>
    <xf numFmtId="181" fontId="15" fillId="0" borderId="0" xfId="0" applyNumberFormat="1" applyFont="1" applyFill="1" applyAlignment="1"/>
    <xf numFmtId="184" fontId="15" fillId="0" borderId="0" xfId="0" applyNumberFormat="1" applyFont="1" applyFill="1" applyAlignment="1">
      <alignment vertical="center"/>
    </xf>
    <xf numFmtId="181" fontId="29" fillId="0" borderId="0" xfId="0" applyNumberFormat="1" applyFont="1" applyFill="1" applyAlignment="1">
      <alignment horizontal="right"/>
    </xf>
    <xf numFmtId="0" fontId="15" fillId="0" borderId="0" xfId="0" applyFont="1" applyFill="1" applyAlignment="1"/>
    <xf numFmtId="0" fontId="0" fillId="0" borderId="2" xfId="72" applyFill="1" applyBorder="1" applyAlignment="1">
      <alignment horizontal="center" vertical="center"/>
    </xf>
    <xf numFmtId="183" fontId="29" fillId="0" borderId="0" xfId="0" applyNumberFormat="1" applyFont="1" applyFill="1" applyBorder="1" applyAlignment="1" applyProtection="1">
      <alignment horizontal="right" vertical="center"/>
      <protection locked="0"/>
    </xf>
    <xf numFmtId="0" fontId="17" fillId="0" borderId="1" xfId="0" applyFont="1" applyFill="1" applyBorder="1" applyAlignment="1">
      <alignment horizontal="center" vertical="center"/>
    </xf>
    <xf numFmtId="181" fontId="17" fillId="0" borderId="1" xfId="0" applyNumberFormat="1" applyFont="1" applyFill="1" applyBorder="1" applyAlignment="1">
      <alignment horizontal="center" vertical="center"/>
    </xf>
    <xf numFmtId="3" fontId="30" fillId="0" borderId="1" xfId="0" applyNumberFormat="1" applyFont="1" applyFill="1" applyBorder="1" applyAlignment="1" applyProtection="1">
      <alignment vertical="center"/>
    </xf>
    <xf numFmtId="185" fontId="31" fillId="2" borderId="1" xfId="9" applyNumberFormat="1" applyFont="1" applyFill="1" applyBorder="1" applyAlignment="1">
      <alignment horizontal="right" vertical="center"/>
    </xf>
    <xf numFmtId="3" fontId="30" fillId="2" borderId="1" xfId="0" applyNumberFormat="1" applyFont="1" applyFill="1" applyBorder="1" applyAlignment="1" applyProtection="1">
      <alignment vertical="center"/>
    </xf>
    <xf numFmtId="181" fontId="31" fillId="2" borderId="1" xfId="0" applyNumberFormat="1" applyFont="1" applyFill="1" applyBorder="1" applyAlignment="1">
      <alignment horizontal="right" vertical="center"/>
    </xf>
    <xf numFmtId="3" fontId="27" fillId="0" borderId="1" xfId="0" applyNumberFormat="1" applyFont="1" applyFill="1" applyBorder="1" applyAlignment="1" applyProtection="1">
      <alignment vertical="center"/>
    </xf>
    <xf numFmtId="183" fontId="27" fillId="2" borderId="1" xfId="0" applyNumberFormat="1" applyFont="1" applyFill="1" applyBorder="1" applyAlignment="1" applyProtection="1">
      <alignment vertical="center"/>
    </xf>
    <xf numFmtId="3" fontId="27" fillId="2" borderId="1" xfId="0" applyNumberFormat="1" applyFont="1" applyFill="1" applyBorder="1" applyAlignment="1" applyProtection="1">
      <alignment horizontal="left" vertical="center" indent="1"/>
    </xf>
    <xf numFmtId="181" fontId="32" fillId="0" borderId="0" xfId="0" applyNumberFormat="1" applyFont="1" applyFill="1" applyAlignment="1">
      <alignment horizontal="right"/>
    </xf>
    <xf numFmtId="3" fontId="27" fillId="0" borderId="1" xfId="0" applyNumberFormat="1" applyFont="1" applyFill="1" applyBorder="1" applyAlignment="1" applyProtection="1">
      <alignment horizontal="left" vertical="center" indent="1"/>
    </xf>
    <xf numFmtId="183" fontId="27" fillId="0" borderId="1" xfId="0" applyNumberFormat="1" applyFont="1" applyFill="1" applyBorder="1" applyAlignment="1" applyProtection="1">
      <alignment vertical="center"/>
    </xf>
    <xf numFmtId="0" fontId="15" fillId="0" borderId="1" xfId="0" applyFont="1" applyFill="1" applyBorder="1" applyAlignment="1">
      <alignment vertical="center"/>
    </xf>
    <xf numFmtId="181" fontId="15" fillId="0" borderId="1" xfId="0" applyNumberFormat="1" applyFont="1" applyFill="1" applyBorder="1" applyAlignment="1"/>
    <xf numFmtId="0" fontId="0" fillId="0" borderId="0" xfId="87" applyFill="1" applyAlignment="1">
      <alignment horizontal="left" vertical="center" wrapText="1"/>
    </xf>
    <xf numFmtId="184" fontId="15" fillId="0" borderId="0" xfId="0" applyNumberFormat="1" applyFont="1" applyFill="1" applyAlignment="1">
      <alignment vertical="center" wrapText="1"/>
    </xf>
    <xf numFmtId="0" fontId="0" fillId="0" borderId="2" xfId="72"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86" applyFont="1" applyFill="1" applyBorder="1" applyAlignment="1">
      <alignment horizontal="left" vertical="center"/>
    </xf>
    <xf numFmtId="3" fontId="33" fillId="0" borderId="1" xfId="0" applyNumberFormat="1" applyFont="1" applyFill="1" applyBorder="1" applyAlignment="1" applyProtection="1">
      <alignment horizontal="right" vertical="center"/>
    </xf>
    <xf numFmtId="0" fontId="33" fillId="0" borderId="1" xfId="0" applyNumberFormat="1" applyFont="1" applyFill="1" applyBorder="1" applyAlignment="1" applyProtection="1">
      <alignment horizontal="left" vertical="center"/>
    </xf>
    <xf numFmtId="0" fontId="27" fillId="0" borderId="1" xfId="0" applyNumberFormat="1" applyFont="1" applyFill="1" applyBorder="1" applyAlignment="1" applyProtection="1">
      <alignment horizontal="left" vertical="center"/>
    </xf>
    <xf numFmtId="3" fontId="27" fillId="0" borderId="1" xfId="0" applyNumberFormat="1" applyFont="1" applyFill="1" applyBorder="1" applyAlignment="1" applyProtection="1">
      <alignment horizontal="right" vertical="center"/>
    </xf>
    <xf numFmtId="0" fontId="23" fillId="0" borderId="0" xfId="0" applyFont="1" applyAlignment="1">
      <alignment horizontal="center" vertical="center" wrapText="1"/>
    </xf>
    <xf numFmtId="0" fontId="17" fillId="2" borderId="1" xfId="0" applyFont="1" applyFill="1" applyBorder="1" applyAlignment="1">
      <alignment horizontal="center" vertical="center"/>
    </xf>
    <xf numFmtId="41" fontId="15" fillId="0" borderId="0" xfId="0" applyNumberFormat="1" applyFont="1" applyFill="1" applyAlignment="1"/>
    <xf numFmtId="184" fontId="17" fillId="2" borderId="1" xfId="0" applyNumberFormat="1" applyFont="1" applyFill="1" applyBorder="1" applyAlignment="1">
      <alignment vertical="center"/>
    </xf>
    <xf numFmtId="186" fontId="15" fillId="0" borderId="0" xfId="13" applyNumberFormat="1" applyFont="1" applyFill="1" applyAlignment="1"/>
    <xf numFmtId="0" fontId="20" fillId="2" borderId="1" xfId="72" applyFont="1" applyFill="1" applyBorder="1">
      <alignment vertical="center"/>
    </xf>
    <xf numFmtId="184" fontId="29" fillId="2" borderId="1" xfId="72" applyNumberFormat="1" applyFont="1" applyFill="1" applyBorder="1" applyAlignment="1">
      <alignment horizontal="right" vertical="center" shrinkToFit="1"/>
    </xf>
    <xf numFmtId="3" fontId="27" fillId="2" borderId="1" xfId="0" applyNumberFormat="1" applyFont="1" applyFill="1" applyBorder="1" applyAlignment="1" applyProtection="1">
      <alignment vertical="center" wrapText="1"/>
    </xf>
    <xf numFmtId="0" fontId="34" fillId="2" borderId="1" xfId="61" applyFont="1" applyFill="1" applyBorder="1">
      <alignment vertical="center"/>
    </xf>
    <xf numFmtId="0" fontId="34" fillId="0" borderId="1" xfId="66" applyFont="1" applyFill="1" applyBorder="1">
      <alignment vertical="center"/>
    </xf>
    <xf numFmtId="0" fontId="0" fillId="0" borderId="0" xfId="87" applyFill="1" applyAlignment="1">
      <alignment horizontal="left" vertical="center" indent="1"/>
    </xf>
    <xf numFmtId="0" fontId="0" fillId="0" borderId="0" xfId="87" applyFill="1">
      <alignment vertical="center"/>
    </xf>
    <xf numFmtId="0" fontId="0" fillId="2" borderId="0" xfId="87" applyFill="1">
      <alignment vertical="center"/>
    </xf>
    <xf numFmtId="0" fontId="22" fillId="0" borderId="0" xfId="72" applyFont="1" applyFill="1" applyBorder="1" applyAlignment="1">
      <alignment horizontal="center" vertical="center"/>
    </xf>
    <xf numFmtId="0" fontId="22" fillId="0" borderId="0" xfId="72" applyFont="1" applyFill="1" applyBorder="1" applyAlignment="1">
      <alignment horizontal="right" vertical="center"/>
    </xf>
    <xf numFmtId="183" fontId="35" fillId="2" borderId="0" xfId="0" applyNumberFormat="1" applyFont="1" applyFill="1" applyBorder="1" applyAlignment="1" applyProtection="1">
      <alignment horizontal="right" vertical="center"/>
      <protection locked="0"/>
    </xf>
    <xf numFmtId="14" fontId="17" fillId="0" borderId="1" xfId="83" applyNumberFormat="1" applyFont="1" applyFill="1" applyBorder="1" applyAlignment="1" applyProtection="1">
      <alignment horizontal="center" vertical="center"/>
      <protection locked="0"/>
    </xf>
    <xf numFmtId="181" fontId="18" fillId="2" borderId="1" xfId="83" applyNumberFormat="1" applyFont="1" applyFill="1" applyBorder="1" applyAlignment="1" applyProtection="1">
      <alignment horizontal="center" vertical="center" wrapText="1"/>
      <protection locked="0"/>
    </xf>
    <xf numFmtId="0" fontId="36" fillId="0" borderId="1" xfId="0" applyFont="1" applyBorder="1" applyAlignment="1">
      <alignment horizontal="left" vertical="center"/>
    </xf>
    <xf numFmtId="0" fontId="0" fillId="2" borderId="4" xfId="87" applyFill="1" applyBorder="1" applyAlignment="1">
      <alignment horizontal="left" vertical="center" wrapText="1"/>
    </xf>
    <xf numFmtId="0" fontId="37" fillId="0" borderId="0" xfId="0" applyFont="1" applyFill="1">
      <alignment vertical="center"/>
    </xf>
    <xf numFmtId="0" fontId="22" fillId="0" borderId="0" xfId="0" applyFont="1" applyFill="1">
      <alignment vertical="center"/>
    </xf>
    <xf numFmtId="183" fontId="35" fillId="0" borderId="0" xfId="0" applyNumberFormat="1" applyFont="1" applyFill="1" applyBorder="1" applyAlignment="1" applyProtection="1">
      <alignment horizontal="right" vertical="center"/>
      <protection locked="0"/>
    </xf>
    <xf numFmtId="181" fontId="18" fillId="0" borderId="1" xfId="83" applyNumberFormat="1" applyFont="1" applyFill="1" applyBorder="1" applyAlignment="1" applyProtection="1">
      <alignment horizontal="center" vertical="center" wrapText="1"/>
      <protection locked="0"/>
    </xf>
    <xf numFmtId="0" fontId="17" fillId="0" borderId="1" xfId="88" applyFont="1" applyFill="1" applyBorder="1" applyAlignment="1">
      <alignment horizontal="center" vertical="center"/>
    </xf>
    <xf numFmtId="185" fontId="31" fillId="0" borderId="1" xfId="9" applyNumberFormat="1" applyFont="1" applyFill="1" applyBorder="1" applyAlignment="1">
      <alignment horizontal="center" vertical="center"/>
    </xf>
    <xf numFmtId="0" fontId="27" fillId="0" borderId="1" xfId="0" applyFont="1" applyFill="1" applyBorder="1" applyAlignment="1">
      <alignment horizontal="center" vertical="center"/>
    </xf>
    <xf numFmtId="185" fontId="29" fillId="0" borderId="1" xfId="9" applyNumberFormat="1" applyFont="1" applyFill="1" applyBorder="1" applyAlignment="1">
      <alignment horizontal="center" vertical="center"/>
    </xf>
    <xf numFmtId="178" fontId="27" fillId="0" borderId="1" xfId="0" applyNumberFormat="1" applyFont="1" applyFill="1" applyBorder="1" applyAlignment="1">
      <alignment horizontal="center" vertical="center"/>
    </xf>
    <xf numFmtId="0" fontId="20" fillId="2" borderId="0" xfId="66" applyFont="1" applyFill="1" applyAlignment="1">
      <alignment horizontal="left" vertical="center" wrapText="1"/>
    </xf>
    <xf numFmtId="181" fontId="15" fillId="0" borderId="0" xfId="88" applyNumberFormat="1" applyFont="1" applyFill="1" applyAlignment="1">
      <alignment horizontal="right"/>
    </xf>
    <xf numFmtId="0" fontId="15" fillId="0" borderId="0" xfId="88" applyFont="1" applyFill="1"/>
    <xf numFmtId="0" fontId="20" fillId="0" borderId="0" xfId="72" applyFont="1" applyFill="1" applyBorder="1" applyAlignment="1">
      <alignment horizontal="right" vertical="center"/>
    </xf>
    <xf numFmtId="0" fontId="18" fillId="0" borderId="1" xfId="72" applyFont="1" applyFill="1" applyBorder="1">
      <alignment vertical="center"/>
    </xf>
    <xf numFmtId="41" fontId="38" fillId="2" borderId="1" xfId="5" applyFont="1" applyFill="1" applyBorder="1" applyAlignment="1">
      <alignment vertical="center" shrinkToFit="1"/>
    </xf>
    <xf numFmtId="41" fontId="29" fillId="2" borderId="1" xfId="5" applyFont="1" applyFill="1" applyBorder="1" applyAlignment="1">
      <alignment vertical="center" shrinkToFit="1"/>
    </xf>
    <xf numFmtId="41" fontId="20" fillId="2" borderId="1" xfId="72" applyNumberFormat="1" applyFont="1" applyFill="1" applyBorder="1" applyAlignment="1">
      <alignment horizontal="right" vertical="center"/>
    </xf>
    <xf numFmtId="0" fontId="39" fillId="0" borderId="1" xfId="72" applyFont="1" applyFill="1" applyBorder="1">
      <alignment vertical="center"/>
    </xf>
    <xf numFmtId="41" fontId="39" fillId="2" borderId="1" xfId="5" applyFont="1" applyFill="1" applyBorder="1" applyAlignment="1">
      <alignment vertical="center" shrinkToFit="1"/>
    </xf>
    <xf numFmtId="0" fontId="20" fillId="0" borderId="1" xfId="72" applyFont="1" applyFill="1" applyBorder="1" applyAlignment="1">
      <alignment vertical="center" wrapText="1"/>
    </xf>
    <xf numFmtId="0" fontId="15" fillId="0" borderId="1" xfId="88" applyFont="1" applyFill="1" applyBorder="1"/>
    <xf numFmtId="0" fontId="15" fillId="0" borderId="0" xfId="88" applyFont="1" applyFill="1" applyBorder="1"/>
    <xf numFmtId="183" fontId="29" fillId="0" borderId="1" xfId="72" applyNumberFormat="1" applyFont="1" applyFill="1" applyBorder="1">
      <alignment vertical="center"/>
    </xf>
    <xf numFmtId="183" fontId="20" fillId="0" borderId="1" xfId="72" applyNumberFormat="1" applyFont="1" applyFill="1" applyBorder="1">
      <alignment vertical="center"/>
    </xf>
    <xf numFmtId="0" fontId="22" fillId="2" borderId="4" xfId="72" applyFont="1" applyFill="1" applyBorder="1" applyAlignment="1">
      <alignment horizontal="left" vertical="center" wrapText="1"/>
    </xf>
    <xf numFmtId="0" fontId="40" fillId="0" borderId="0" xfId="0" applyFont="1" applyFill="1" applyAlignment="1">
      <alignment vertical="center"/>
    </xf>
    <xf numFmtId="0" fontId="41" fillId="0" borderId="0" xfId="0" applyFont="1" applyFill="1" applyAlignment="1">
      <alignment vertical="center"/>
    </xf>
    <xf numFmtId="0" fontId="41" fillId="0" borderId="0" xfId="0" applyFont="1" applyFill="1" applyBorder="1" applyAlignment="1">
      <alignment horizontal="center" vertical="center"/>
    </xf>
    <xf numFmtId="0" fontId="0" fillId="0" borderId="0" xfId="72" applyBorder="1" applyAlignment="1">
      <alignment horizontal="right" vertical="center"/>
    </xf>
    <xf numFmtId="0" fontId="20" fillId="0" borderId="0" xfId="72" applyFont="1" applyBorder="1" applyAlignment="1">
      <alignment horizontal="right" vertical="center"/>
    </xf>
    <xf numFmtId="0" fontId="17" fillId="0" borderId="1" xfId="88" applyFont="1" applyFill="1" applyBorder="1" applyAlignment="1">
      <alignment horizontal="left" vertical="center"/>
    </xf>
    <xf numFmtId="0" fontId="42" fillId="0" borderId="1" xfId="0" applyFont="1" applyBorder="1" applyAlignment="1">
      <alignment horizontal="center" vertical="center"/>
    </xf>
    <xf numFmtId="185" fontId="42" fillId="2" borderId="1" xfId="9" applyNumberFormat="1" applyFont="1" applyFill="1" applyBorder="1" applyAlignment="1">
      <alignment horizontal="right" vertical="center"/>
    </xf>
    <xf numFmtId="0" fontId="29" fillId="3" borderId="5" xfId="0" applyNumberFormat="1" applyFont="1" applyFill="1" applyBorder="1" applyAlignment="1">
      <alignment horizontal="left" vertical="center" wrapText="1"/>
    </xf>
    <xf numFmtId="3" fontId="27" fillId="4" borderId="1" xfId="73" applyNumberFormat="1" applyFont="1" applyFill="1" applyBorder="1" applyAlignment="1" applyProtection="1">
      <alignment horizontal="right" vertical="center"/>
    </xf>
    <xf numFmtId="0" fontId="43" fillId="0" borderId="0" xfId="83" applyFont="1" applyFill="1" applyAlignment="1" applyProtection="1">
      <alignment vertical="center" wrapText="1"/>
      <protection locked="0"/>
    </xf>
    <xf numFmtId="0" fontId="43" fillId="0" borderId="0" xfId="83" applyFill="1" applyAlignment="1" applyProtection="1">
      <alignment vertical="center"/>
      <protection locked="0"/>
    </xf>
    <xf numFmtId="181" fontId="43" fillId="0" borderId="0" xfId="83" applyNumberFormat="1" applyFill="1" applyAlignment="1" applyProtection="1">
      <alignment vertical="center"/>
      <protection locked="0"/>
    </xf>
    <xf numFmtId="0" fontId="41" fillId="0" borderId="0" xfId="61" applyFont="1" applyFill="1" applyBorder="1" applyAlignment="1">
      <alignment horizontal="center" vertical="center"/>
    </xf>
    <xf numFmtId="0" fontId="0" fillId="2" borderId="2" xfId="61" applyFill="1" applyBorder="1" applyAlignment="1">
      <alignment horizontal="center" vertical="center"/>
    </xf>
    <xf numFmtId="0" fontId="20" fillId="2" borderId="0" xfId="61" applyFont="1" applyFill="1" applyBorder="1" applyAlignment="1">
      <alignment horizontal="right" vertical="center"/>
    </xf>
    <xf numFmtId="0" fontId="17" fillId="2" borderId="1" xfId="61" applyFont="1" applyFill="1" applyBorder="1" applyAlignment="1">
      <alignment horizontal="center" vertical="center" wrapText="1"/>
    </xf>
    <xf numFmtId="181" fontId="17" fillId="2" borderId="1" xfId="61" applyNumberFormat="1" applyFont="1" applyFill="1" applyBorder="1" applyAlignment="1">
      <alignment horizontal="center" vertical="center" wrapText="1"/>
    </xf>
    <xf numFmtId="0" fontId="44" fillId="3" borderId="6" xfId="0" applyFont="1" applyFill="1" applyBorder="1" applyAlignment="1">
      <alignment horizontal="center" vertical="center" wrapText="1"/>
    </xf>
    <xf numFmtId="0" fontId="44" fillId="3" borderId="7" xfId="0" applyFont="1" applyFill="1" applyBorder="1" applyAlignment="1">
      <alignment horizontal="center" vertical="center" wrapText="1"/>
    </xf>
    <xf numFmtId="49" fontId="20" fillId="2" borderId="1" xfId="0" applyNumberFormat="1" applyFont="1" applyFill="1" applyBorder="1" applyAlignment="1" applyProtection="1">
      <alignment vertical="center"/>
    </xf>
    <xf numFmtId="0" fontId="22" fillId="2" borderId="1" xfId="0" applyFont="1" applyFill="1" applyBorder="1" applyAlignment="1">
      <alignment vertical="center"/>
    </xf>
    <xf numFmtId="0" fontId="44" fillId="3" borderId="5" xfId="0" applyFont="1" applyFill="1" applyBorder="1" applyAlignment="1">
      <alignment horizontal="center" vertical="center" wrapText="1"/>
    </xf>
    <xf numFmtId="0" fontId="44" fillId="3" borderId="8" xfId="0" applyNumberFormat="1" applyFont="1" applyFill="1" applyBorder="1" applyAlignment="1">
      <alignment horizontal="center" vertical="center" wrapText="1"/>
    </xf>
    <xf numFmtId="0" fontId="45" fillId="3" borderId="5" xfId="0" applyNumberFormat="1" applyFont="1" applyFill="1" applyBorder="1" applyAlignment="1">
      <alignment horizontal="left" vertical="center" wrapText="1"/>
    </xf>
    <xf numFmtId="187" fontId="45" fillId="3" borderId="8" xfId="0" applyNumberFormat="1" applyFont="1" applyFill="1" applyBorder="1" applyAlignment="1">
      <alignment horizontal="right" vertical="center" wrapText="1"/>
    </xf>
    <xf numFmtId="0" fontId="27" fillId="3" borderId="5" xfId="0" applyNumberFormat="1" applyFont="1" applyFill="1" applyBorder="1" applyAlignment="1">
      <alignment horizontal="left" vertical="center" wrapText="1"/>
    </xf>
    <xf numFmtId="49" fontId="20" fillId="0" borderId="1" xfId="0" applyNumberFormat="1" applyFont="1" applyFill="1" applyBorder="1" applyAlignment="1" applyProtection="1">
      <alignment vertical="center"/>
    </xf>
    <xf numFmtId="0" fontId="27" fillId="0" borderId="0" xfId="61" applyFont="1" applyFill="1" applyAlignment="1">
      <alignment horizontal="left" vertical="center" wrapText="1"/>
    </xf>
    <xf numFmtId="0" fontId="0" fillId="0" borderId="0" xfId="61" applyFont="1" applyFill="1" applyAlignment="1">
      <alignment horizontal="left" vertical="center" wrapText="1"/>
    </xf>
    <xf numFmtId="0" fontId="44" fillId="3" borderId="9" xfId="0" applyFont="1" applyFill="1" applyBorder="1" applyAlignment="1">
      <alignment horizontal="center" vertical="center" wrapText="1"/>
    </xf>
    <xf numFmtId="0" fontId="40" fillId="0" borderId="0" xfId="61" applyFont="1" applyFill="1" applyAlignment="1">
      <alignment vertical="center"/>
    </xf>
    <xf numFmtId="0" fontId="41" fillId="0" borderId="0" xfId="61" applyFont="1" applyFill="1" applyAlignment="1">
      <alignment vertical="center" wrapText="1"/>
    </xf>
    <xf numFmtId="0" fontId="41" fillId="0" borderId="0" xfId="61" applyFont="1" applyFill="1" applyAlignment="1">
      <alignment vertical="center"/>
    </xf>
    <xf numFmtId="0" fontId="4" fillId="0" borderId="0" xfId="72" applyFont="1" applyFill="1" applyAlignment="1">
      <alignment vertical="center" wrapText="1"/>
    </xf>
    <xf numFmtId="0" fontId="4" fillId="0" borderId="0" xfId="72" applyFont="1" applyFill="1" applyAlignment="1">
      <alignment vertical="center"/>
    </xf>
    <xf numFmtId="0" fontId="46" fillId="0" borderId="0" xfId="61" applyFont="1" applyFill="1" applyAlignment="1">
      <alignment horizontal="center" vertical="center" wrapText="1"/>
    </xf>
    <xf numFmtId="0" fontId="46" fillId="0" borderId="0" xfId="61" applyFont="1" applyFill="1" applyAlignment="1">
      <alignment horizontal="center" vertical="center"/>
    </xf>
    <xf numFmtId="0" fontId="20" fillId="0" borderId="0" xfId="61" applyFont="1" applyFill="1" applyBorder="1" applyAlignment="1">
      <alignment horizontal="right" vertical="center" wrapText="1"/>
    </xf>
    <xf numFmtId="0" fontId="20" fillId="0" borderId="0" xfId="61" applyFont="1" applyFill="1" applyBorder="1" applyAlignment="1">
      <alignment horizontal="right" vertical="center"/>
    </xf>
    <xf numFmtId="0" fontId="40" fillId="0" borderId="1" xfId="89" applyFont="1" applyFill="1" applyBorder="1" applyAlignment="1">
      <alignment horizontal="center" vertical="center" wrapText="1"/>
    </xf>
    <xf numFmtId="181" fontId="40" fillId="0" borderId="1" xfId="83" applyNumberFormat="1" applyFont="1" applyFill="1" applyBorder="1" applyAlignment="1" applyProtection="1">
      <alignment horizontal="center" vertical="center" wrapText="1"/>
      <protection locked="0"/>
    </xf>
    <xf numFmtId="49" fontId="31" fillId="0" borderId="1" xfId="0" applyNumberFormat="1" applyFont="1" applyFill="1" applyBorder="1" applyAlignment="1" applyProtection="1">
      <alignment vertical="center" wrapText="1"/>
    </xf>
    <xf numFmtId="0" fontId="27" fillId="0" borderId="1" xfId="0" applyNumberFormat="1" applyFont="1" applyFill="1" applyBorder="1" applyAlignment="1" applyProtection="1">
      <alignment horizontal="left" vertical="center" wrapText="1"/>
    </xf>
    <xf numFmtId="0" fontId="27" fillId="0" borderId="4" xfId="61" applyFont="1" applyFill="1" applyBorder="1" applyAlignment="1">
      <alignment horizontal="left" vertical="center" wrapText="1"/>
    </xf>
    <xf numFmtId="0" fontId="0" fillId="0" borderId="0" xfId="0" applyAlignment="1">
      <alignment horizontal="center" vertical="center"/>
    </xf>
    <xf numFmtId="0" fontId="0" fillId="0" borderId="0" xfId="66" applyFill="1">
      <alignment vertical="center"/>
    </xf>
    <xf numFmtId="181" fontId="0" fillId="0" borderId="0" xfId="66" applyNumberFormat="1" applyFill="1">
      <alignment vertical="center"/>
    </xf>
    <xf numFmtId="180" fontId="0" fillId="0" borderId="0" xfId="66" applyNumberFormat="1" applyFill="1">
      <alignment vertical="center"/>
    </xf>
    <xf numFmtId="0" fontId="47" fillId="0" borderId="0" xfId="66" applyFont="1" applyFill="1" applyAlignment="1">
      <alignment horizontal="center" vertical="center"/>
    </xf>
    <xf numFmtId="181" fontId="47" fillId="0" borderId="0" xfId="66" applyNumberFormat="1" applyFont="1" applyFill="1" applyAlignment="1">
      <alignment horizontal="center" vertical="center"/>
    </xf>
    <xf numFmtId="180" fontId="47" fillId="0" borderId="0" xfId="66" applyNumberFormat="1" applyFont="1" applyFill="1" applyAlignment="1">
      <alignment horizontal="center" vertical="center"/>
    </xf>
    <xf numFmtId="0" fontId="20" fillId="0" borderId="2" xfId="72" applyFont="1" applyBorder="1" applyAlignment="1">
      <alignment horizontal="right" vertical="center"/>
    </xf>
    <xf numFmtId="0" fontId="17" fillId="0" borderId="1" xfId="66" applyFont="1" applyFill="1" applyBorder="1" applyAlignment="1">
      <alignment horizontal="center" vertical="center"/>
    </xf>
    <xf numFmtId="181" fontId="17" fillId="0" borderId="1" xfId="83" applyNumberFormat="1" applyFont="1" applyFill="1" applyBorder="1" applyAlignment="1" applyProtection="1">
      <alignment horizontal="center" vertical="center" wrapText="1"/>
      <protection locked="0"/>
    </xf>
    <xf numFmtId="180" fontId="17" fillId="0" borderId="1" xfId="83" applyNumberFormat="1" applyFont="1" applyFill="1" applyBorder="1" applyAlignment="1" applyProtection="1">
      <alignment horizontal="center" vertical="center" wrapText="1"/>
      <protection locked="0"/>
    </xf>
    <xf numFmtId="0" fontId="17" fillId="0" borderId="1" xfId="83" applyFont="1" applyFill="1" applyBorder="1" applyAlignment="1" applyProtection="1">
      <alignment horizontal="center" vertical="center" wrapText="1"/>
      <protection locked="0"/>
    </xf>
    <xf numFmtId="186" fontId="34" fillId="0" borderId="1" xfId="13" applyNumberFormat="1" applyFont="1" applyFill="1" applyBorder="1" applyAlignment="1">
      <alignment horizontal="right" vertical="center"/>
    </xf>
    <xf numFmtId="0" fontId="17" fillId="0" borderId="1" xfId="97" applyFont="1" applyFill="1" applyBorder="1" applyAlignment="1" applyProtection="1">
      <alignment horizontal="left" vertical="center" wrapText="1"/>
      <protection locked="0"/>
    </xf>
    <xf numFmtId="0" fontId="20" fillId="2" borderId="1" xfId="72" applyFont="1" applyFill="1" applyBorder="1" applyAlignment="1">
      <alignment vertical="center"/>
    </xf>
    <xf numFmtId="0" fontId="22" fillId="0" borderId="1" xfId="0" applyFont="1" applyFill="1" applyBorder="1" applyAlignment="1">
      <alignment vertical="center"/>
    </xf>
    <xf numFmtId="0" fontId="34" fillId="0" borderId="1" xfId="72" applyFont="1" applyFill="1" applyBorder="1" applyAlignment="1">
      <alignment horizontal="left" vertical="center" indent="1" shrinkToFit="1"/>
    </xf>
    <xf numFmtId="0" fontId="34" fillId="0" borderId="1" xfId="66" applyFont="1" applyFill="1" applyBorder="1" applyAlignment="1">
      <alignment vertical="center" wrapText="1"/>
    </xf>
    <xf numFmtId="0" fontId="11" fillId="0" borderId="1" xfId="66" applyFont="1" applyFill="1" applyBorder="1">
      <alignment vertical="center"/>
    </xf>
    <xf numFmtId="0" fontId="0" fillId="0" borderId="1" xfId="66" applyFill="1" applyBorder="1">
      <alignment vertical="center"/>
    </xf>
    <xf numFmtId="180" fontId="0" fillId="0" borderId="1" xfId="66" applyNumberFormat="1" applyFill="1" applyBorder="1">
      <alignment vertical="center"/>
    </xf>
    <xf numFmtId="0" fontId="48" fillId="0" borderId="1" xfId="66" applyFont="1" applyFill="1" applyBorder="1" applyAlignment="1">
      <alignment horizontal="right" vertical="center"/>
    </xf>
    <xf numFmtId="180" fontId="34" fillId="0" borderId="1" xfId="66" applyNumberFormat="1" applyFont="1" applyFill="1" applyBorder="1">
      <alignment vertical="center"/>
    </xf>
    <xf numFmtId="181" fontId="34" fillId="0" borderId="1" xfId="66" applyNumberFormat="1" applyFont="1" applyFill="1" applyBorder="1" applyAlignment="1">
      <alignment horizontal="right" vertical="center"/>
    </xf>
    <xf numFmtId="0" fontId="0" fillId="0" borderId="4" xfId="66" applyFont="1" applyFill="1" applyBorder="1" applyAlignment="1">
      <alignment horizontal="left" vertical="center" wrapText="1"/>
    </xf>
    <xf numFmtId="41" fontId="0" fillId="0" borderId="0" xfId="66" applyNumberFormat="1" applyFill="1">
      <alignment vertical="center"/>
    </xf>
    <xf numFmtId="0" fontId="15" fillId="2" borderId="0" xfId="46" applyFont="1" applyFill="1" applyAlignment="1"/>
    <xf numFmtId="0" fontId="0" fillId="2" borderId="0" xfId="46" applyFill="1" applyAlignment="1"/>
    <xf numFmtId="181" fontId="0" fillId="2" borderId="0" xfId="46" applyNumberFormat="1" applyFill="1" applyAlignment="1">
      <alignment horizontal="center" vertical="center"/>
    </xf>
    <xf numFmtId="0" fontId="49" fillId="2" borderId="0" xfId="46" applyFont="1" applyFill="1" applyAlignment="1">
      <alignment horizontal="center" vertical="center"/>
    </xf>
    <xf numFmtId="41" fontId="49" fillId="2" borderId="0" xfId="46" applyNumberFormat="1" applyFont="1" applyFill="1" applyAlignment="1">
      <alignment horizontal="center" vertical="center"/>
    </xf>
    <xf numFmtId="0" fontId="17" fillId="2" borderId="1" xfId="72" applyFont="1" applyFill="1" applyBorder="1" applyAlignment="1">
      <alignment horizontal="center" vertical="center"/>
    </xf>
    <xf numFmtId="181" fontId="17" fillId="2" borderId="1" xfId="83" applyNumberFormat="1" applyFont="1" applyFill="1" applyBorder="1" applyAlignment="1" applyProtection="1">
      <alignment horizontal="center" vertical="center" wrapText="1"/>
      <protection locked="0"/>
    </xf>
    <xf numFmtId="0" fontId="17" fillId="2" borderId="1" xfId="83" applyFont="1" applyFill="1" applyBorder="1" applyAlignment="1" applyProtection="1">
      <alignment horizontal="center" vertical="center" wrapText="1"/>
      <protection locked="0"/>
    </xf>
    <xf numFmtId="181" fontId="31" fillId="2" borderId="1" xfId="46" applyNumberFormat="1" applyFont="1" applyFill="1" applyBorder="1" applyAlignment="1">
      <alignment horizontal="right" vertical="center"/>
    </xf>
    <xf numFmtId="181" fontId="17" fillId="2" borderId="1" xfId="86" applyNumberFormat="1" applyFont="1" applyFill="1" applyBorder="1" applyAlignment="1">
      <alignment horizontal="right" vertical="center"/>
    </xf>
    <xf numFmtId="186" fontId="38" fillId="2" borderId="1" xfId="13" applyNumberFormat="1" applyFont="1" applyFill="1" applyBorder="1" applyAlignment="1">
      <alignment horizontal="right" vertical="center"/>
    </xf>
    <xf numFmtId="41" fontId="11" fillId="0" borderId="1" xfId="5" applyFont="1" applyFill="1" applyBorder="1">
      <alignment vertical="center"/>
    </xf>
    <xf numFmtId="186" fontId="29" fillId="2" borderId="1" xfId="13" applyNumberFormat="1" applyFont="1" applyFill="1" applyBorder="1" applyAlignment="1">
      <alignment horizontal="right" vertical="center"/>
    </xf>
    <xf numFmtId="0" fontId="20" fillId="2" borderId="1" xfId="46" applyFont="1" applyFill="1" applyBorder="1">
      <alignment vertical="center"/>
    </xf>
    <xf numFmtId="41" fontId="11" fillId="0" borderId="1" xfId="5" applyFont="1" applyFill="1" applyBorder="1" applyAlignment="1">
      <alignment vertical="center" shrinkToFit="1"/>
    </xf>
    <xf numFmtId="41" fontId="29" fillId="0" borderId="1" xfId="5" applyFont="1" applyFill="1" applyBorder="1" applyAlignment="1">
      <alignment horizontal="center" vertical="center"/>
    </xf>
    <xf numFmtId="0" fontId="0" fillId="2" borderId="1" xfId="46" applyFill="1" applyBorder="1">
      <alignment vertical="center"/>
    </xf>
    <xf numFmtId="181" fontId="15" fillId="2" borderId="1" xfId="75" applyNumberFormat="1" applyFont="1" applyFill="1" applyBorder="1" applyAlignment="1">
      <alignment horizontal="center" vertical="center"/>
    </xf>
    <xf numFmtId="0" fontId="0" fillId="2" borderId="1" xfId="46" applyFill="1" applyBorder="1" applyAlignment="1">
      <alignment vertical="center"/>
    </xf>
    <xf numFmtId="0" fontId="0" fillId="2" borderId="3" xfId="46" applyFill="1" applyBorder="1" applyAlignment="1"/>
    <xf numFmtId="181" fontId="0" fillId="2" borderId="3" xfId="46" applyNumberFormat="1" applyFill="1" applyBorder="1" applyAlignment="1">
      <alignment horizontal="center" vertical="center"/>
    </xf>
    <xf numFmtId="0" fontId="50" fillId="2" borderId="1" xfId="72" applyFont="1" applyFill="1" applyBorder="1" applyAlignment="1">
      <alignment horizontal="right" vertical="center"/>
    </xf>
    <xf numFmtId="181" fontId="29" fillId="2" borderId="1" xfId="75" applyNumberFormat="1" applyFont="1" applyFill="1" applyBorder="1" applyAlignment="1">
      <alignment horizontal="right" vertical="center"/>
    </xf>
    <xf numFmtId="188" fontId="32" fillId="2" borderId="1" xfId="75" applyNumberFormat="1" applyFont="1" applyFill="1" applyBorder="1" applyAlignment="1">
      <alignment horizontal="right" vertical="center"/>
    </xf>
    <xf numFmtId="41" fontId="29" fillId="0" borderId="1" xfId="5" applyFont="1" applyFill="1" applyBorder="1" applyAlignment="1">
      <alignment horizontal="right" vertical="center" shrinkToFit="1"/>
    </xf>
    <xf numFmtId="0" fontId="0" fillId="2" borderId="0" xfId="46" applyFill="1" applyAlignment="1">
      <alignment horizontal="left" vertical="center" wrapText="1"/>
    </xf>
    <xf numFmtId="0" fontId="20" fillId="2" borderId="2" xfId="46" applyFont="1" applyFill="1" applyBorder="1" applyAlignment="1">
      <alignment horizontal="right" vertical="center"/>
    </xf>
    <xf numFmtId="0" fontId="15" fillId="2" borderId="1" xfId="46" applyFont="1" applyFill="1" applyBorder="1" applyAlignment="1"/>
    <xf numFmtId="186" fontId="51" fillId="2" borderId="1" xfId="13" applyNumberFormat="1" applyFont="1" applyFill="1" applyBorder="1">
      <alignment vertical="center"/>
    </xf>
    <xf numFmtId="186" fontId="20" fillId="2" borderId="1" xfId="13" applyNumberFormat="1" applyFont="1" applyFill="1" applyBorder="1">
      <alignment vertical="center"/>
    </xf>
    <xf numFmtId="181" fontId="20" fillId="2" borderId="1" xfId="46" applyNumberFormat="1" applyFont="1" applyFill="1" applyBorder="1">
      <alignment vertical="center"/>
    </xf>
    <xf numFmtId="181" fontId="15" fillId="2" borderId="0" xfId="46" applyNumberFormat="1" applyFont="1" applyFill="1" applyAlignment="1"/>
    <xf numFmtId="0" fontId="49" fillId="0" borderId="0" xfId="72" applyFont="1" applyFill="1" applyAlignment="1">
      <alignment horizontal="center" vertical="center"/>
    </xf>
    <xf numFmtId="181" fontId="49" fillId="0" borderId="0" xfId="72" applyNumberFormat="1" applyFont="1" applyFill="1" applyAlignment="1">
      <alignment horizontal="center" vertical="center"/>
    </xf>
    <xf numFmtId="0" fontId="51" fillId="0" borderId="0" xfId="72" applyFont="1" applyFill="1" applyAlignment="1">
      <alignment horizontal="right" vertical="center"/>
    </xf>
    <xf numFmtId="0" fontId="0" fillId="2" borderId="2" xfId="72" applyFill="1" applyBorder="1" applyAlignment="1">
      <alignment horizontal="center" vertical="center"/>
    </xf>
    <xf numFmtId="183" fontId="29" fillId="2" borderId="0" xfId="0" applyNumberFormat="1" applyFont="1" applyFill="1" applyBorder="1" applyAlignment="1" applyProtection="1">
      <alignment horizontal="right" vertical="center"/>
      <protection locked="0"/>
    </xf>
    <xf numFmtId="181" fontId="17" fillId="2" borderId="1" xfId="0" applyNumberFormat="1" applyFont="1" applyFill="1" applyBorder="1" applyAlignment="1">
      <alignment horizontal="center" vertical="center"/>
    </xf>
    <xf numFmtId="0" fontId="18" fillId="2" borderId="1" xfId="72" applyFont="1" applyFill="1" applyBorder="1">
      <alignment vertical="center"/>
    </xf>
    <xf numFmtId="184" fontId="38" fillId="2" borderId="1" xfId="72" applyNumberFormat="1" applyFont="1" applyFill="1" applyBorder="1" applyAlignment="1">
      <alignment horizontal="right" vertical="center" shrinkToFit="1"/>
    </xf>
    <xf numFmtId="184" fontId="29" fillId="0" borderId="1" xfId="72" applyNumberFormat="1" applyFont="1" applyFill="1" applyBorder="1" applyAlignment="1">
      <alignment horizontal="right" vertical="center" shrinkToFit="1"/>
    </xf>
    <xf numFmtId="3" fontId="27" fillId="0" borderId="1" xfId="0" applyNumberFormat="1" applyFont="1" applyFill="1" applyBorder="1" applyAlignment="1" applyProtection="1">
      <alignment vertical="center" wrapText="1"/>
    </xf>
    <xf numFmtId="184" fontId="15" fillId="0" borderId="0" xfId="86" applyNumberFormat="1" applyFont="1" applyFill="1" applyAlignment="1">
      <alignment vertical="center"/>
    </xf>
    <xf numFmtId="0" fontId="15" fillId="0" borderId="0" xfId="86" applyFont="1" applyFill="1"/>
    <xf numFmtId="0" fontId="9" fillId="0" borderId="0" xfId="72" applyFont="1" applyFill="1" applyAlignment="1">
      <alignment horizontal="left" vertical="center"/>
    </xf>
    <xf numFmtId="0" fontId="46" fillId="0" borderId="0" xfId="72" applyFont="1" applyFill="1" applyAlignment="1">
      <alignment horizontal="center" vertical="center"/>
    </xf>
    <xf numFmtId="0" fontId="29" fillId="0" borderId="0" xfId="72" applyFont="1" applyFill="1" applyBorder="1" applyAlignment="1">
      <alignment horizontal="right" vertical="center"/>
    </xf>
    <xf numFmtId="0" fontId="33" fillId="0" borderId="1" xfId="0" applyFont="1" applyFill="1" applyBorder="1" applyAlignment="1" applyProtection="1">
      <alignment horizontal="left" vertical="center"/>
    </xf>
    <xf numFmtId="0" fontId="27" fillId="0" borderId="1" xfId="0" applyFont="1" applyFill="1" applyBorder="1" applyAlignment="1" applyProtection="1">
      <alignment horizontal="left" vertical="center"/>
    </xf>
    <xf numFmtId="184" fontId="15" fillId="0" borderId="0" xfId="86" applyNumberFormat="1" applyFont="1" applyFill="1"/>
    <xf numFmtId="0" fontId="27" fillId="0" borderId="10" xfId="0" applyNumberFormat="1" applyFont="1" applyFill="1" applyBorder="1" applyAlignment="1" applyProtection="1">
      <alignment horizontal="left" vertical="center"/>
    </xf>
    <xf numFmtId="0" fontId="15" fillId="2" borderId="0" xfId="86" applyFont="1" applyFill="1" applyAlignment="1">
      <alignment vertical="center"/>
    </xf>
    <xf numFmtId="181" fontId="15" fillId="2" borderId="0" xfId="86" applyNumberFormat="1" applyFont="1" applyFill="1"/>
    <xf numFmtId="184" fontId="15" fillId="2" borderId="0" xfId="86" applyNumberFormat="1" applyFont="1" applyFill="1" applyAlignment="1">
      <alignment vertical="center"/>
    </xf>
    <xf numFmtId="0" fontId="15" fillId="2" borderId="0" xfId="86" applyFont="1" applyFill="1"/>
    <xf numFmtId="186" fontId="51" fillId="2" borderId="1" xfId="72" applyNumberFormat="1" applyFont="1" applyFill="1" applyBorder="1">
      <alignment vertical="center"/>
    </xf>
    <xf numFmtId="186" fontId="52" fillId="2" borderId="1" xfId="86" applyNumberFormat="1" applyFont="1" applyFill="1" applyBorder="1" applyAlignment="1">
      <alignment horizontal="right" vertical="center"/>
    </xf>
    <xf numFmtId="0" fontId="17" fillId="2" borderId="1" xfId="86" applyFont="1" applyFill="1" applyBorder="1" applyAlignment="1">
      <alignment horizontal="left" vertical="center"/>
    </xf>
    <xf numFmtId="186" fontId="19" fillId="2" borderId="1" xfId="72" applyNumberFormat="1" applyFont="1" applyFill="1" applyBorder="1">
      <alignment vertical="center"/>
    </xf>
    <xf numFmtId="186" fontId="17" fillId="2" borderId="1" xfId="86" applyNumberFormat="1" applyFont="1" applyFill="1" applyBorder="1" applyAlignment="1">
      <alignment horizontal="right" vertical="center"/>
    </xf>
    <xf numFmtId="183" fontId="20" fillId="2" borderId="1" xfId="72" applyNumberFormat="1" applyFont="1" applyFill="1" applyBorder="1" applyAlignment="1">
      <alignment horizontal="right" vertical="center"/>
    </xf>
    <xf numFmtId="41" fontId="11" fillId="2" borderId="1" xfId="75" applyFont="1" applyFill="1" applyBorder="1" applyAlignment="1">
      <alignment vertical="center" shrinkToFit="1"/>
    </xf>
    <xf numFmtId="0" fontId="27" fillId="2" borderId="1" xfId="0" applyFont="1" applyFill="1" applyBorder="1" applyAlignment="1">
      <alignment horizontal="left" vertical="center"/>
    </xf>
    <xf numFmtId="41" fontId="29" fillId="2" borderId="1" xfId="75" applyFont="1" applyFill="1" applyBorder="1" applyAlignment="1" applyProtection="1">
      <alignment horizontal="right" vertical="center" shrinkToFit="1"/>
    </xf>
    <xf numFmtId="186" fontId="20" fillId="2" borderId="1" xfId="72" applyNumberFormat="1" applyFont="1" applyFill="1" applyBorder="1">
      <alignment vertical="center"/>
    </xf>
    <xf numFmtId="184" fontId="34" fillId="0" borderId="1" xfId="72" applyNumberFormat="1" applyFont="1" applyFill="1" applyBorder="1" applyAlignment="1">
      <alignment horizontal="left" vertical="center" wrapText="1" shrinkToFit="1"/>
    </xf>
    <xf numFmtId="41" fontId="29" fillId="2" borderId="1" xfId="72" applyNumberFormat="1" applyFont="1" applyFill="1" applyBorder="1" applyAlignment="1">
      <alignment horizontal="right" vertical="center" shrinkToFit="1"/>
    </xf>
    <xf numFmtId="184" fontId="27" fillId="0" borderId="1" xfId="0" applyNumberFormat="1" applyFont="1" applyFill="1" applyBorder="1" applyAlignment="1" applyProtection="1">
      <alignment horizontal="left" vertical="center" wrapText="1" shrinkToFit="1"/>
    </xf>
    <xf numFmtId="0" fontId="34" fillId="2" borderId="1" xfId="66" applyFont="1" applyFill="1" applyBorder="1">
      <alignment vertical="center"/>
    </xf>
    <xf numFmtId="184" fontId="28" fillId="2" borderId="1" xfId="0" applyNumberFormat="1" applyFont="1" applyFill="1" applyBorder="1" applyAlignment="1">
      <alignment horizontal="right" vertical="center" shrinkToFit="1"/>
    </xf>
    <xf numFmtId="184" fontId="28" fillId="2" borderId="1" xfId="72" applyNumberFormat="1" applyFont="1" applyFill="1" applyBorder="1" applyAlignment="1">
      <alignment horizontal="right" vertical="center" shrinkToFit="1"/>
    </xf>
    <xf numFmtId="181" fontId="29" fillId="2" borderId="1" xfId="86" applyNumberFormat="1" applyFont="1" applyFill="1" applyBorder="1" applyAlignment="1">
      <alignment horizontal="right" vertical="center"/>
    </xf>
    <xf numFmtId="181" fontId="29" fillId="2" borderId="1" xfId="86" applyNumberFormat="1" applyFont="1" applyFill="1" applyBorder="1" applyAlignment="1">
      <alignment horizontal="right"/>
    </xf>
    <xf numFmtId="0" fontId="15" fillId="2" borderId="1" xfId="86" applyFont="1" applyFill="1" applyBorder="1"/>
    <xf numFmtId="0" fontId="0" fillId="2" borderId="0" xfId="72" applyFill="1" applyAlignment="1">
      <alignment horizontal="left" vertical="center" wrapText="1"/>
    </xf>
    <xf numFmtId="184" fontId="0" fillId="2" borderId="0" xfId="72" applyNumberFormat="1" applyFill="1" applyBorder="1" applyAlignment="1">
      <alignment horizontal="center" vertical="center"/>
    </xf>
    <xf numFmtId="0" fontId="0" fillId="2" borderId="0" xfId="72" applyFill="1" applyBorder="1" applyAlignment="1">
      <alignment horizontal="center" vertical="center"/>
    </xf>
    <xf numFmtId="3" fontId="27" fillId="2" borderId="0" xfId="0" applyNumberFormat="1" applyFont="1" applyFill="1" applyBorder="1" applyAlignment="1" applyProtection="1">
      <alignment horizontal="right" vertical="center"/>
    </xf>
    <xf numFmtId="41" fontId="29" fillId="2" borderId="1" xfId="75" applyFont="1" applyFill="1" applyBorder="1" applyAlignment="1">
      <alignment horizontal="right" vertical="center" shrinkToFit="1"/>
    </xf>
    <xf numFmtId="0" fontId="28" fillId="2" borderId="1" xfId="86" applyFont="1" applyFill="1" applyBorder="1"/>
    <xf numFmtId="0" fontId="0" fillId="0" borderId="0" xfId="87" applyFill="1" applyAlignment="1">
      <alignment horizontal="left" vertical="center" indent="2"/>
    </xf>
    <xf numFmtId="0" fontId="22" fillId="0" borderId="0" xfId="72" applyFont="1" applyFill="1" applyBorder="1" applyAlignment="1">
      <alignment horizontal="left" vertical="center" indent="2"/>
    </xf>
    <xf numFmtId="183" fontId="53" fillId="0" borderId="0" xfId="0" applyNumberFormat="1" applyFont="1" applyFill="1" applyBorder="1" applyAlignment="1" applyProtection="1">
      <alignment horizontal="right" vertical="center"/>
      <protection locked="0"/>
    </xf>
    <xf numFmtId="41" fontId="36" fillId="2" borderId="1" xfId="72" applyNumberFormat="1" applyFont="1" applyFill="1" applyBorder="1" applyAlignment="1">
      <alignment horizontal="right" vertical="center"/>
    </xf>
    <xf numFmtId="0" fontId="29" fillId="0" borderId="0" xfId="0" applyFont="1" applyFill="1">
      <alignment vertical="center"/>
    </xf>
    <xf numFmtId="181" fontId="18" fillId="0" borderId="10" xfId="83" applyNumberFormat="1" applyFont="1" applyFill="1" applyBorder="1" applyAlignment="1" applyProtection="1">
      <alignment horizontal="center" vertical="center" wrapText="1"/>
      <protection locked="0"/>
    </xf>
    <xf numFmtId="0" fontId="33" fillId="0" borderId="10" xfId="98" applyFont="1" applyFill="1" applyBorder="1" applyAlignment="1">
      <alignment horizontal="center" vertical="center" wrapText="1"/>
    </xf>
    <xf numFmtId="0" fontId="33" fillId="0" borderId="11" xfId="98" applyFont="1" applyFill="1" applyBorder="1" applyAlignment="1">
      <alignment horizontal="center" vertical="center" wrapText="1"/>
    </xf>
    <xf numFmtId="185" fontId="54" fillId="0" borderId="1" xfId="9" applyNumberFormat="1" applyFont="1" applyFill="1" applyBorder="1">
      <alignment vertical="center"/>
    </xf>
    <xf numFmtId="181" fontId="37" fillId="0" borderId="0" xfId="0" applyNumberFormat="1" applyFont="1" applyFill="1">
      <alignment vertical="center"/>
    </xf>
    <xf numFmtId="0" fontId="27" fillId="0" borderId="10" xfId="98" applyFont="1" applyFill="1" applyBorder="1" applyAlignment="1">
      <alignment horizontal="center" vertical="center" wrapText="1"/>
    </xf>
    <xf numFmtId="0" fontId="27" fillId="0" borderId="11" xfId="98" applyFont="1" applyFill="1" applyBorder="1" applyAlignment="1">
      <alignment horizontal="center" vertical="center" wrapText="1"/>
    </xf>
    <xf numFmtId="185" fontId="20" fillId="2" borderId="1" xfId="72" applyNumberFormat="1" applyFont="1" applyFill="1" applyBorder="1" applyAlignment="1">
      <alignment horizontal="right" vertical="center"/>
    </xf>
    <xf numFmtId="181" fontId="15" fillId="0" borderId="0" xfId="88" applyNumberFormat="1" applyFont="1" applyFill="1" applyAlignment="1">
      <alignment horizontal="right" wrapText="1"/>
    </xf>
    <xf numFmtId="0" fontId="0" fillId="0" borderId="2" xfId="72" applyFill="1" applyBorder="1" applyAlignment="1">
      <alignment vertical="center" wrapText="1"/>
    </xf>
    <xf numFmtId="0" fontId="0" fillId="0" borderId="2" xfId="72" applyFill="1" applyBorder="1" applyAlignment="1">
      <alignment vertical="center"/>
    </xf>
    <xf numFmtId="0" fontId="17" fillId="0" borderId="1" xfId="88" applyFont="1" applyFill="1" applyBorder="1" applyAlignment="1">
      <alignment horizontal="center" vertical="center" wrapText="1"/>
    </xf>
    <xf numFmtId="0" fontId="18" fillId="0" borderId="1" xfId="72" applyFont="1" applyFill="1" applyBorder="1" applyAlignment="1">
      <alignment vertical="center" wrapText="1"/>
    </xf>
    <xf numFmtId="41" fontId="51" fillId="2" borderId="1" xfId="72" applyNumberFormat="1" applyFont="1" applyFill="1" applyBorder="1" applyAlignment="1">
      <alignment horizontal="right" vertical="center"/>
    </xf>
    <xf numFmtId="185" fontId="51" fillId="0" borderId="1" xfId="9" applyNumberFormat="1" applyFont="1" applyFill="1" applyBorder="1">
      <alignment vertical="center"/>
    </xf>
    <xf numFmtId="0" fontId="29" fillId="0" borderId="1" xfId="72" applyFont="1" applyFill="1" applyBorder="1" applyAlignment="1">
      <alignment vertical="center" wrapText="1"/>
    </xf>
    <xf numFmtId="41" fontId="38" fillId="2" borderId="1" xfId="72" applyNumberFormat="1" applyFont="1" applyFill="1" applyBorder="1" applyAlignment="1">
      <alignment horizontal="right" vertical="center"/>
    </xf>
    <xf numFmtId="0" fontId="29" fillId="0" borderId="1" xfId="72" applyFont="1" applyFill="1" applyBorder="1">
      <alignment vertical="center"/>
    </xf>
    <xf numFmtId="41" fontId="29" fillId="2" borderId="1" xfId="72" applyNumberFormat="1" applyFont="1" applyFill="1" applyBorder="1" applyAlignment="1">
      <alignment horizontal="right" vertical="center"/>
    </xf>
    <xf numFmtId="0" fontId="29" fillId="0" borderId="1" xfId="72" applyFont="1" applyFill="1" applyBorder="1" applyAlignment="1">
      <alignment vertical="center"/>
    </xf>
    <xf numFmtId="0" fontId="22" fillId="0" borderId="0" xfId="72" applyFont="1" applyFill="1" applyBorder="1" applyAlignment="1">
      <alignment horizontal="left" vertical="center" wrapText="1"/>
    </xf>
    <xf numFmtId="0" fontId="55" fillId="0" borderId="0" xfId="0" applyFont="1" applyFill="1" applyAlignment="1">
      <alignment vertical="center"/>
    </xf>
    <xf numFmtId="0" fontId="41" fillId="0" borderId="0" xfId="0" applyFont="1" applyFill="1" applyBorder="1" applyAlignment="1">
      <alignment vertical="center"/>
    </xf>
    <xf numFmtId="0" fontId="40" fillId="0" borderId="0" xfId="0" applyFont="1" applyFill="1" applyBorder="1" applyAlignment="1">
      <alignment vertical="center"/>
    </xf>
    <xf numFmtId="0" fontId="56" fillId="0" borderId="0" xfId="72" applyFont="1" applyFill="1" applyAlignment="1">
      <alignment horizontal="center" vertical="center"/>
    </xf>
    <xf numFmtId="0" fontId="57" fillId="0" borderId="1" xfId="88" applyFont="1" applyFill="1" applyBorder="1" applyAlignment="1">
      <alignment horizontal="center" vertical="center"/>
    </xf>
    <xf numFmtId="41" fontId="41" fillId="0" borderId="0" xfId="0" applyNumberFormat="1" applyFont="1" applyFill="1" applyBorder="1" applyAlignment="1">
      <alignment vertical="center"/>
    </xf>
    <xf numFmtId="0" fontId="18" fillId="0" borderId="1" xfId="97" applyFont="1" applyFill="1" applyBorder="1" applyAlignment="1" applyProtection="1">
      <alignment horizontal="center" vertical="center" wrapText="1"/>
      <protection locked="0"/>
    </xf>
    <xf numFmtId="3" fontId="27" fillId="0" borderId="12" xfId="0" applyNumberFormat="1" applyFont="1" applyFill="1" applyBorder="1" applyAlignment="1" applyProtection="1">
      <alignment horizontal="right" vertical="center"/>
    </xf>
    <xf numFmtId="0" fontId="20" fillId="0" borderId="0" xfId="72" applyFont="1" applyFill="1">
      <alignment vertical="center"/>
    </xf>
    <xf numFmtId="0" fontId="0" fillId="0" borderId="0" xfId="72" applyFill="1" applyAlignment="1">
      <alignment horizontal="left" vertical="center"/>
    </xf>
    <xf numFmtId="0" fontId="0" fillId="0" borderId="0" xfId="72" applyFill="1">
      <alignment vertical="center"/>
    </xf>
    <xf numFmtId="0" fontId="58" fillId="0" borderId="0" xfId="72" applyFont="1" applyFill="1" applyAlignment="1">
      <alignment horizontal="center" vertical="center"/>
    </xf>
    <xf numFmtId="0" fontId="59" fillId="0" borderId="0" xfId="72" applyFont="1" applyFill="1" applyAlignment="1">
      <alignment horizontal="center" vertical="center"/>
    </xf>
    <xf numFmtId="43" fontId="59" fillId="0" borderId="0" xfId="72" applyNumberFormat="1" applyFont="1" applyFill="1" applyAlignment="1">
      <alignment horizontal="center" vertical="center"/>
    </xf>
    <xf numFmtId="3" fontId="33" fillId="0" borderId="1" xfId="0" applyNumberFormat="1" applyFont="1" applyFill="1" applyBorder="1" applyAlignment="1" applyProtection="1">
      <alignment horizontal="center" vertical="center"/>
    </xf>
    <xf numFmtId="0" fontId="17" fillId="2" borderId="1" xfId="97" applyFont="1" applyFill="1" applyBorder="1" applyAlignment="1" applyProtection="1">
      <alignment horizontal="left" vertical="center" wrapText="1"/>
      <protection locked="0"/>
    </xf>
    <xf numFmtId="176" fontId="33" fillId="3" borderId="1" xfId="0" applyNumberFormat="1" applyFont="1" applyFill="1" applyBorder="1" applyAlignment="1" applyProtection="1">
      <alignment horizontal="right" vertical="center"/>
    </xf>
    <xf numFmtId="184" fontId="11" fillId="0" borderId="1" xfId="72" applyNumberFormat="1" applyFont="1" applyFill="1" applyBorder="1" applyAlignment="1">
      <alignment vertical="center" shrinkToFit="1"/>
    </xf>
    <xf numFmtId="184" fontId="27" fillId="2" borderId="1" xfId="72" applyNumberFormat="1" applyFont="1" applyFill="1" applyBorder="1" applyAlignment="1">
      <alignment vertical="center" shrinkToFit="1"/>
    </xf>
    <xf numFmtId="184" fontId="29" fillId="0" borderId="1" xfId="72" applyNumberFormat="1" applyFont="1" applyFill="1" applyBorder="1" applyAlignment="1">
      <alignment vertical="center" shrinkToFit="1"/>
    </xf>
    <xf numFmtId="184" fontId="33" fillId="2" borderId="1" xfId="72" applyNumberFormat="1" applyFont="1" applyFill="1" applyBorder="1" applyAlignment="1">
      <alignment vertical="center" shrinkToFit="1"/>
    </xf>
    <xf numFmtId="184" fontId="34" fillId="0" borderId="1" xfId="72" applyNumberFormat="1" applyFont="1" applyFill="1" applyBorder="1" applyAlignment="1">
      <alignment vertical="center" shrinkToFit="1"/>
    </xf>
    <xf numFmtId="186" fontId="20" fillId="2" borderId="1" xfId="72" applyNumberFormat="1" applyFont="1" applyFill="1" applyBorder="1" applyAlignment="1">
      <alignment horizontal="right" vertical="center"/>
    </xf>
    <xf numFmtId="41" fontId="20" fillId="2" borderId="1" xfId="66" applyNumberFormat="1" applyFont="1" applyFill="1" applyBorder="1" applyAlignment="1">
      <alignment horizontal="right" vertical="center"/>
    </xf>
    <xf numFmtId="0" fontId="0" fillId="2" borderId="4" xfId="72" applyFont="1" applyFill="1" applyBorder="1" applyAlignment="1">
      <alignment horizontal="left" vertical="center" wrapText="1"/>
    </xf>
    <xf numFmtId="41" fontId="0" fillId="0" borderId="0" xfId="72" applyNumberFormat="1" applyFill="1">
      <alignment vertical="center"/>
    </xf>
    <xf numFmtId="41" fontId="59" fillId="0" borderId="0" xfId="72" applyNumberFormat="1" applyFont="1" applyFill="1" applyAlignment="1">
      <alignment horizontal="center" vertical="center"/>
    </xf>
    <xf numFmtId="0" fontId="34" fillId="2" borderId="0" xfId="66" applyFont="1" applyFill="1" applyBorder="1">
      <alignment vertical="center"/>
    </xf>
    <xf numFmtId="176" fontId="33" fillId="0" borderId="1" xfId="0" applyNumberFormat="1" applyFont="1" applyFill="1" applyBorder="1" applyAlignment="1" applyProtection="1">
      <alignment horizontal="right" vertical="center"/>
    </xf>
    <xf numFmtId="184" fontId="29" fillId="2" borderId="1" xfId="72" applyNumberFormat="1" applyFont="1" applyFill="1" applyBorder="1" applyAlignment="1">
      <alignment vertical="center" shrinkToFit="1"/>
    </xf>
    <xf numFmtId="184" fontId="27" fillId="0" borderId="1" xfId="72" applyNumberFormat="1" applyFont="1" applyFill="1" applyBorder="1" applyAlignment="1">
      <alignment vertical="center" shrinkToFit="1"/>
    </xf>
    <xf numFmtId="41" fontId="11" fillId="2" borderId="1" xfId="75" applyNumberFormat="1" applyFont="1" applyFill="1" applyBorder="1" applyAlignment="1">
      <alignment vertical="center" shrinkToFit="1"/>
    </xf>
    <xf numFmtId="184" fontId="20" fillId="2" borderId="1" xfId="72" applyNumberFormat="1" applyFont="1" applyFill="1" applyBorder="1" applyAlignment="1">
      <alignment vertical="center" shrinkToFit="1"/>
    </xf>
    <xf numFmtId="0" fontId="0" fillId="2" borderId="1" xfId="72" applyFill="1" applyBorder="1">
      <alignment vertical="center"/>
    </xf>
    <xf numFmtId="189" fontId="60" fillId="0" borderId="0" xfId="76" applyNumberFormat="1" applyFont="1" applyBorder="1" applyAlignment="1">
      <alignment vertical="center"/>
    </xf>
    <xf numFmtId="41" fontId="61" fillId="2" borderId="0" xfId="49" applyFont="1" applyFill="1" applyBorder="1" applyAlignment="1">
      <alignment vertical="center"/>
    </xf>
    <xf numFmtId="41" fontId="61" fillId="0" borderId="0" xfId="49" applyFont="1" applyFill="1" applyBorder="1" applyAlignment="1">
      <alignment vertical="center"/>
    </xf>
    <xf numFmtId="189" fontId="60" fillId="0" borderId="0" xfId="76" applyNumberFormat="1" applyFont="1" applyAlignment="1">
      <alignment vertical="center"/>
    </xf>
    <xf numFmtId="41" fontId="60" fillId="0" borderId="0" xfId="49" applyFont="1" applyAlignment="1">
      <alignment vertical="center"/>
    </xf>
    <xf numFmtId="188" fontId="60" fillId="0" borderId="0" xfId="76" applyNumberFormat="1" applyFont="1" applyAlignment="1">
      <alignment vertical="center"/>
    </xf>
    <xf numFmtId="189" fontId="62" fillId="3" borderId="0" xfId="76" applyNumberFormat="1" applyFont="1" applyFill="1" applyAlignment="1" applyProtection="1">
      <alignment horizontal="center" vertical="center"/>
    </xf>
    <xf numFmtId="41" fontId="60" fillId="0" borderId="0" xfId="49" applyFont="1" applyFill="1" applyBorder="1" applyAlignment="1" applyProtection="1">
      <alignment horizontal="center" vertical="center"/>
    </xf>
    <xf numFmtId="188" fontId="29" fillId="3" borderId="0" xfId="76" applyNumberFormat="1" applyFont="1" applyFill="1" applyBorder="1" applyAlignment="1" applyProtection="1">
      <alignment horizontal="right" vertical="center"/>
    </xf>
    <xf numFmtId="189" fontId="63" fillId="3" borderId="1" xfId="88" applyNumberFormat="1" applyFont="1" applyFill="1" applyBorder="1" applyAlignment="1" applyProtection="1">
      <alignment horizontal="center" vertical="center"/>
    </xf>
    <xf numFmtId="41" fontId="63" fillId="3" borderId="1" xfId="49" applyFont="1" applyFill="1" applyBorder="1" applyAlignment="1" applyProtection="1">
      <alignment horizontal="center" vertical="center"/>
    </xf>
    <xf numFmtId="188" fontId="63" fillId="2" borderId="1" xfId="76" applyNumberFormat="1" applyFont="1" applyFill="1" applyBorder="1" applyAlignment="1">
      <alignment horizontal="center" vertical="center" wrapText="1"/>
    </xf>
    <xf numFmtId="189" fontId="17" fillId="3" borderId="1" xfId="88" applyNumberFormat="1" applyFont="1" applyFill="1" applyBorder="1" applyAlignment="1" applyProtection="1">
      <alignment horizontal="left" vertical="center" wrapText="1"/>
    </xf>
    <xf numFmtId="186" fontId="31" fillId="2" borderId="1" xfId="13" applyNumberFormat="1" applyFont="1" applyFill="1" applyBorder="1" applyAlignment="1" applyProtection="1">
      <alignment horizontal="right" vertical="center"/>
    </xf>
    <xf numFmtId="189" fontId="29" fillId="0" borderId="1" xfId="88" applyNumberFormat="1" applyFont="1" applyFill="1" applyBorder="1" applyAlignment="1" applyProtection="1">
      <alignment horizontal="left" vertical="center" wrapText="1" indent="2"/>
    </xf>
    <xf numFmtId="186" fontId="29" fillId="2" borderId="1" xfId="13" applyNumberFormat="1" applyFont="1" applyFill="1" applyBorder="1" applyAlignment="1" applyProtection="1">
      <alignment horizontal="right" vertical="center"/>
    </xf>
    <xf numFmtId="189" fontId="17" fillId="0" borderId="1" xfId="88" applyNumberFormat="1" applyFont="1" applyFill="1" applyBorder="1" applyAlignment="1" applyProtection="1">
      <alignment horizontal="left" vertical="center" wrapText="1"/>
    </xf>
    <xf numFmtId="41" fontId="18" fillId="2" borderId="1" xfId="72" applyNumberFormat="1" applyFont="1" applyFill="1" applyBorder="1" applyAlignment="1">
      <alignment horizontal="right" vertical="center"/>
    </xf>
    <xf numFmtId="43" fontId="61" fillId="0" borderId="0" xfId="49" applyNumberFormat="1" applyFont="1" applyFill="1" applyBorder="1" applyAlignment="1">
      <alignment vertical="center"/>
    </xf>
    <xf numFmtId="189" fontId="22" fillId="0" borderId="4" xfId="76" applyNumberFormat="1" applyFont="1" applyBorder="1" applyAlignment="1">
      <alignment horizontal="left" vertical="center" wrapText="1"/>
    </xf>
    <xf numFmtId="189" fontId="22" fillId="0" borderId="4" xfId="76" applyNumberFormat="1" applyFont="1" applyBorder="1" applyAlignment="1">
      <alignment horizontal="left" vertical="center"/>
    </xf>
    <xf numFmtId="41" fontId="60" fillId="2" borderId="0" xfId="49" applyFont="1" applyFill="1" applyAlignment="1">
      <alignment vertical="center"/>
    </xf>
    <xf numFmtId="188" fontId="60" fillId="2" borderId="0" xfId="76" applyNumberFormat="1" applyFont="1" applyFill="1" applyAlignment="1">
      <alignment vertical="center"/>
    </xf>
    <xf numFmtId="41" fontId="60" fillId="2" borderId="0" xfId="49" applyFont="1" applyFill="1" applyBorder="1" applyAlignment="1" applyProtection="1">
      <alignment horizontal="center" vertical="center"/>
    </xf>
    <xf numFmtId="188" fontId="29" fillId="2" borderId="0" xfId="76" applyNumberFormat="1" applyFont="1" applyFill="1" applyBorder="1" applyAlignment="1" applyProtection="1">
      <alignment horizontal="right" vertical="center"/>
    </xf>
    <xf numFmtId="41" fontId="63" fillId="2" borderId="1" xfId="49" applyFont="1" applyFill="1" applyBorder="1" applyAlignment="1" applyProtection="1">
      <alignment horizontal="center" vertical="center"/>
    </xf>
    <xf numFmtId="10" fontId="29" fillId="2" borderId="1" xfId="13" applyNumberFormat="1" applyFont="1" applyFill="1" applyBorder="1" applyAlignment="1" applyProtection="1">
      <alignment horizontal="right" vertical="center"/>
    </xf>
    <xf numFmtId="189" fontId="29" fillId="0" borderId="1" xfId="88" applyNumberFormat="1" applyFont="1" applyFill="1" applyBorder="1" applyAlignment="1" applyProtection="1">
      <alignment horizontal="left" vertical="center" wrapText="1" indent="1"/>
    </xf>
    <xf numFmtId="189" fontId="29" fillId="0" borderId="1" xfId="88" applyNumberFormat="1" applyFont="1" applyFill="1" applyBorder="1" applyAlignment="1" applyProtection="1">
      <alignment horizontal="left" vertical="center" wrapText="1"/>
    </xf>
    <xf numFmtId="186" fontId="32" fillId="2" borderId="1" xfId="13" applyNumberFormat="1" applyFont="1" applyFill="1" applyBorder="1" applyAlignment="1" applyProtection="1">
      <alignment horizontal="right" vertical="center"/>
    </xf>
    <xf numFmtId="0" fontId="64" fillId="0" borderId="0" xfId="0" applyFont="1" applyAlignment="1">
      <alignment horizontal="center" vertical="center"/>
    </xf>
    <xf numFmtId="0" fontId="65" fillId="0" borderId="0" xfId="0" applyFont="1" applyAlignment="1">
      <alignment horizontal="left" vertical="center"/>
    </xf>
    <xf numFmtId="0" fontId="66" fillId="0" borderId="0" xfId="0" applyFont="1" applyAlignment="1">
      <alignment horizontal="left" vertical="center"/>
    </xf>
    <xf numFmtId="0" fontId="66" fillId="0" borderId="0" xfId="0" applyFont="1" applyAlignment="1">
      <alignment horizontal="justify" vertical="center"/>
    </xf>
    <xf numFmtId="0" fontId="67" fillId="0" borderId="0" xfId="0" applyFont="1" applyAlignment="1">
      <alignment horizontal="justify" vertical="center"/>
    </xf>
    <xf numFmtId="0" fontId="68" fillId="0" borderId="0" xfId="0" applyFont="1" applyAlignment="1">
      <alignment horizontal="left" vertical="center"/>
    </xf>
    <xf numFmtId="0" fontId="69" fillId="0" borderId="0" xfId="0" applyFont="1" applyAlignment="1">
      <alignment horizontal="left" vertical="center"/>
    </xf>
    <xf numFmtId="0" fontId="70" fillId="0" borderId="0" xfId="0" applyFont="1" applyAlignment="1">
      <alignment horizontal="center" vertical="center" wrapText="1"/>
    </xf>
    <xf numFmtId="57" fontId="71" fillId="0" borderId="0" xfId="0" applyNumberFormat="1" applyFont="1" applyAlignment="1">
      <alignment horizontal="center" vertical="center"/>
    </xf>
    <xf numFmtId="189" fontId="62" fillId="3" borderId="0" xfId="76" applyNumberFormat="1" applyFont="1" applyFill="1" applyAlignment="1" applyProtection="1" quotePrefix="1">
      <alignment horizontal="center" vertical="center"/>
    </xf>
  </cellXfs>
  <cellStyles count="11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计算 2" xfId="7"/>
    <cellStyle name="差" xfId="8" builtinId="27"/>
    <cellStyle name="千位分隔" xfId="9" builtinId="3"/>
    <cellStyle name="标题 5" xfId="10"/>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百分比 2" xfId="17"/>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常规 46" xfId="37"/>
    <cellStyle name="标题 1 2" xfId="38"/>
    <cellStyle name="20% - 强调文字颜色 5" xfId="39" builtinId="46"/>
    <cellStyle name="强调文字颜色 1" xfId="40" builtinId="29"/>
    <cellStyle name="常规 2 2 2" xfId="41"/>
    <cellStyle name="20% - 强调文字颜色 1" xfId="42" builtinId="30"/>
    <cellStyle name="40% - 强调文字颜色 1" xfId="43" builtinId="31"/>
    <cellStyle name="20% - 强调文字颜色 2" xfId="44" builtinId="34"/>
    <cellStyle name="输出 2" xfId="45"/>
    <cellStyle name="常规 2 2 3" xfId="46"/>
    <cellStyle name="40% - 强调文字颜色 2" xfId="47" builtinId="35"/>
    <cellStyle name="强调文字颜色 3" xfId="48" builtinId="37"/>
    <cellStyle name="千位分隔[0] 2" xfId="49"/>
    <cellStyle name="强调文字颜色 4" xfId="50" builtinId="41"/>
    <cellStyle name="千位分隔[0] 3" xfId="51"/>
    <cellStyle name="20% - 强调文字颜色 4" xfId="52" builtinId="42"/>
    <cellStyle name="40% - 强调文字颜色 4" xfId="53" builtinId="43"/>
    <cellStyle name="强调文字颜色 5" xfId="54" builtinId="45"/>
    <cellStyle name="千位分隔[0] 4" xfId="55"/>
    <cellStyle name="常规 2 2" xfId="56"/>
    <cellStyle name="40% - 强调文字颜色 5" xfId="57" builtinId="47"/>
    <cellStyle name="60% - 强调文字颜色 5" xfId="58" builtinId="48"/>
    <cellStyle name="强调文字颜色 6" xfId="59" builtinId="49"/>
    <cellStyle name="千位分隔[0] 5" xfId="60"/>
    <cellStyle name="常规 2 3" xfId="61"/>
    <cellStyle name="适中 2" xfId="62"/>
    <cellStyle name="40% - 强调文字颜色 6" xfId="63" builtinId="51"/>
    <cellStyle name="60% - 强调文字颜色 6" xfId="64" builtinId="52"/>
    <cellStyle name="常规 10" xfId="65"/>
    <cellStyle name="常规 2 3 2" xfId="66"/>
    <cellStyle name="常规 10 2" xfId="67"/>
    <cellStyle name="标题 2 2" xfId="68"/>
    <cellStyle name="标题 3 2" xfId="69"/>
    <cellStyle name="标题 4 2" xfId="70"/>
    <cellStyle name="差 2" xfId="71"/>
    <cellStyle name="常规 2" xfId="72"/>
    <cellStyle name="常规 2 4" xfId="73"/>
    <cellStyle name="常规 2 5" xfId="74"/>
    <cellStyle name="千位分隔[0] 3 2" xfId="75"/>
    <cellStyle name="常规 2 6" xfId="76"/>
    <cellStyle name="常规 2 6 2" xfId="77"/>
    <cellStyle name="常规 2 7" xfId="78"/>
    <cellStyle name="常规 2 8" xfId="79"/>
    <cellStyle name="输入 2" xfId="80"/>
    <cellStyle name="常规 2 9" xfId="81"/>
    <cellStyle name="常规 3" xfId="82"/>
    <cellStyle name="常规_2007人代会数据 2" xfId="83"/>
    <cellStyle name="常规 3 2" xfId="84"/>
    <cellStyle name="常规 3 2 2" xfId="85"/>
    <cellStyle name="常规 3 3" xfId="86"/>
    <cellStyle name="常规 3 4" xfId="87"/>
    <cellStyle name="常规 4" xfId="88"/>
    <cellStyle name="常规 4 2" xfId="89"/>
    <cellStyle name="常规 4 2 2" xfId="90"/>
    <cellStyle name="常规 4 2 3" xfId="91"/>
    <cellStyle name="常规 4 3" xfId="92"/>
    <cellStyle name="常规 5" xfId="93"/>
    <cellStyle name="常规 6 2" xfId="94"/>
    <cellStyle name="注释 2" xfId="95"/>
    <cellStyle name="常规 7" xfId="96"/>
    <cellStyle name="常规 9" xfId="97"/>
    <cellStyle name="常规_区与乡镇资金往来表" xfId="98"/>
    <cellStyle name="好 2" xfId="99"/>
    <cellStyle name="汇总 2" xfId="100"/>
    <cellStyle name="检查单元格 2" xfId="101"/>
    <cellStyle name="解释性文本 2" xfId="102"/>
    <cellStyle name="警告文本 2" xfId="103"/>
    <cellStyle name="链接单元格 2" xfId="104"/>
    <cellStyle name="千位分隔 2" xfId="105"/>
    <cellStyle name="千位分隔 2 2" xfId="106"/>
    <cellStyle name="千位分隔 2 2 2" xfId="107"/>
    <cellStyle name="千位分隔 2 3" xfId="108"/>
    <cellStyle name="千位分隔 2 3 2 2 2" xfId="109"/>
    <cellStyle name="千位分隔 2 3 2 2 2 2" xfId="110"/>
    <cellStyle name="千位分隔 2 3 2 2 2 3" xfId="111"/>
    <cellStyle name="千位分隔 2 4 2" xfId="112"/>
    <cellStyle name="千位分隔 3 2" xfId="113"/>
    <cellStyle name="千位分隔[0] 6" xfId="114"/>
    <cellStyle name="千位分隔[0] 6 2" xfId="115"/>
    <cellStyle name="千位分隔[0] 7" xfId="116"/>
    <cellStyle name="样式 1" xfId="117"/>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1" Type="http://schemas.openxmlformats.org/officeDocument/2006/relationships/sharedStrings" Target="sharedStrings.xml"/><Relationship Id="rId40" Type="http://schemas.openxmlformats.org/officeDocument/2006/relationships/styles" Target="styles.xml"/><Relationship Id="rId4" Type="http://schemas.openxmlformats.org/officeDocument/2006/relationships/worksheet" Target="worksheets/sheet4.xml"/><Relationship Id="rId39" Type="http://schemas.openxmlformats.org/officeDocument/2006/relationships/theme" Target="theme/theme1.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35"/>
  <sheetViews>
    <sheetView workbookViewId="0">
      <selection activeCell="K14" sqref="K14"/>
    </sheetView>
  </sheetViews>
  <sheetFormatPr defaultColWidth="9" defaultRowHeight="13.5" outlineLevelCol="7"/>
  <sheetData>
    <row r="2" ht="23.25" customHeight="1" spans="1:8">
      <c r="A2" s="423" t="s">
        <v>0</v>
      </c>
      <c r="B2" s="423"/>
      <c r="C2" s="423"/>
      <c r="D2" s="423"/>
      <c r="E2" s="423"/>
      <c r="F2" s="423"/>
      <c r="G2" s="423"/>
      <c r="H2" s="423"/>
    </row>
    <row r="3" ht="23.25" customHeight="1" spans="1:8">
      <c r="A3" s="423"/>
      <c r="B3" s="423"/>
      <c r="C3" s="423"/>
      <c r="D3" s="423"/>
      <c r="E3" s="423"/>
      <c r="F3" s="423"/>
      <c r="G3" s="423"/>
      <c r="H3" s="423"/>
    </row>
    <row r="4" ht="23.25" customHeight="1" spans="1:8">
      <c r="A4" s="423"/>
      <c r="B4" s="423"/>
      <c r="C4" s="423"/>
      <c r="D4" s="423"/>
      <c r="E4" s="423"/>
      <c r="F4" s="423"/>
      <c r="G4" s="423"/>
      <c r="H4" s="423"/>
    </row>
    <row r="5" ht="23.25" customHeight="1" spans="1:8">
      <c r="A5" s="423"/>
      <c r="B5" s="423"/>
      <c r="C5" s="423"/>
      <c r="D5" s="423"/>
      <c r="E5" s="423"/>
      <c r="F5" s="423"/>
      <c r="G5" s="423"/>
      <c r="H5" s="423"/>
    </row>
    <row r="6" ht="23.25" customHeight="1" spans="1:8">
      <c r="A6" s="423"/>
      <c r="B6" s="423"/>
      <c r="C6" s="423"/>
      <c r="D6" s="423"/>
      <c r="E6" s="423"/>
      <c r="F6" s="423"/>
      <c r="G6" s="423"/>
      <c r="H6" s="423"/>
    </row>
    <row r="7" ht="23.25" customHeight="1" spans="1:8">
      <c r="A7" s="423"/>
      <c r="B7" s="423"/>
      <c r="C7" s="423"/>
      <c r="D7" s="423"/>
      <c r="E7" s="423"/>
      <c r="F7" s="423"/>
      <c r="G7" s="423"/>
      <c r="H7" s="423"/>
    </row>
    <row r="12" ht="6.75" customHeight="1"/>
    <row r="14" ht="89.25" customHeight="1" spans="1:8">
      <c r="A14" s="424" t="s">
        <v>1</v>
      </c>
      <c r="B14" s="424"/>
      <c r="C14" s="424"/>
      <c r="D14" s="424"/>
      <c r="E14" s="424"/>
      <c r="F14" s="424"/>
      <c r="G14" s="424"/>
      <c r="H14" s="424"/>
    </row>
    <row r="35" ht="29.25" customHeight="1" spans="1:8">
      <c r="A35" s="425">
        <v>44256</v>
      </c>
      <c r="B35" s="425"/>
      <c r="C35" s="425"/>
      <c r="D35" s="425"/>
      <c r="E35" s="425"/>
      <c r="F35" s="425"/>
      <c r="G35" s="425"/>
      <c r="H35" s="425"/>
    </row>
  </sheetData>
  <mergeCells count="3">
    <mergeCell ref="A2:H2"/>
    <mergeCell ref="A14:H14"/>
    <mergeCell ref="A35:H35"/>
  </mergeCells>
  <printOptions horizontalCentered="1"/>
  <pageMargins left="0.17" right="0.17" top="0.748031496062992" bottom="0.748031496062992"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22"/>
  <sheetViews>
    <sheetView showZeros="0" workbookViewId="0">
      <selection activeCell="A17" sqref="A17"/>
    </sheetView>
  </sheetViews>
  <sheetFormatPr defaultColWidth="10" defaultRowHeight="13.5" outlineLevelCol="3"/>
  <cols>
    <col min="1" max="1" width="56.625" style="327" customWidth="1"/>
    <col min="2" max="3" width="20.125" style="142" customWidth="1"/>
    <col min="4" max="16384" width="10" style="142"/>
  </cols>
  <sheetData>
    <row r="1" ht="18" spans="1:3">
      <c r="A1" s="4" t="s">
        <v>703</v>
      </c>
      <c r="B1" s="4"/>
      <c r="C1" s="4"/>
    </row>
    <row r="2" ht="24" spans="1:3">
      <c r="A2" s="49" t="s">
        <v>697</v>
      </c>
      <c r="B2" s="49"/>
      <c r="C2" s="49"/>
    </row>
    <row r="3" ht="23.25" customHeight="1" spans="1:3">
      <c r="A3" s="144" t="s">
        <v>704</v>
      </c>
      <c r="B3" s="144"/>
      <c r="C3" s="144"/>
    </row>
    <row r="4" ht="20.25" customHeight="1" spans="1:3">
      <c r="A4" s="328"/>
      <c r="B4" s="329"/>
      <c r="C4" s="153" t="s">
        <v>38</v>
      </c>
    </row>
    <row r="5" ht="24" customHeight="1" spans="1:3">
      <c r="A5" s="147"/>
      <c r="B5" s="154" t="s">
        <v>700</v>
      </c>
      <c r="C5" s="154" t="s">
        <v>40</v>
      </c>
    </row>
    <row r="6" ht="24" customHeight="1" spans="1:3">
      <c r="A6" s="149" t="s">
        <v>705</v>
      </c>
      <c r="B6" s="330"/>
      <c r="C6" s="330"/>
    </row>
    <row r="7" ht="20.1" customHeight="1" spans="1:3">
      <c r="A7" s="59" t="s">
        <v>637</v>
      </c>
      <c r="B7" s="167"/>
      <c r="C7" s="167"/>
    </row>
    <row r="8" ht="20.1" customHeight="1" spans="1:3">
      <c r="A8" s="59"/>
      <c r="B8" s="167"/>
      <c r="C8" s="167"/>
    </row>
    <row r="9" ht="20.1" customHeight="1" spans="1:3">
      <c r="A9" s="59"/>
      <c r="B9" s="167"/>
      <c r="C9" s="167"/>
    </row>
    <row r="10" ht="20.1" customHeight="1" spans="1:3">
      <c r="A10" s="59" t="s">
        <v>674</v>
      </c>
      <c r="B10" s="167"/>
      <c r="C10" s="167"/>
    </row>
    <row r="11" ht="20.1" customHeight="1" spans="1:3">
      <c r="A11" s="59"/>
      <c r="B11" s="167"/>
      <c r="C11" s="167"/>
    </row>
    <row r="12" ht="20.1" customHeight="1" spans="1:3">
      <c r="A12" s="59"/>
      <c r="B12" s="167"/>
      <c r="C12" s="167"/>
    </row>
    <row r="13" ht="20.1" customHeight="1" spans="1:4">
      <c r="A13" s="331" t="s">
        <v>702</v>
      </c>
      <c r="B13" s="152"/>
      <c r="C13" s="152"/>
      <c r="D13" s="152"/>
    </row>
    <row r="14" ht="20.1" customHeight="1"/>
    <row r="15" ht="20.1" customHeight="1"/>
    <row r="16" ht="20.1" customHeight="1"/>
    <row r="17" ht="20.1" customHeight="1"/>
    <row r="18" ht="20.1" customHeight="1"/>
    <row r="19" ht="20.1" customHeight="1"/>
    <row r="20" ht="20.1" customHeight="1"/>
    <row r="21" ht="20.1" customHeight="1"/>
    <row r="22" ht="20.1" customHeight="1"/>
  </sheetData>
  <mergeCells count="3">
    <mergeCell ref="A1:C1"/>
    <mergeCell ref="A2:C2"/>
    <mergeCell ref="A3:C3"/>
  </mergeCells>
  <printOptions horizontalCentered="1"/>
  <pageMargins left="0.236220472440945" right="0.236220472440945" top="0.511811023622047" bottom="0.47244094488189" header="0.31496062992126" footer="0.196850393700787"/>
  <pageSetup paperSize="9" scale="90" orientation="portrait" blackAndWhite="1" errors="blank"/>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rgb="FFFF0000"/>
  </sheetPr>
  <dimension ref="A1:N57"/>
  <sheetViews>
    <sheetView showZeros="0" zoomScaleSheetLayoutView="130" workbookViewId="0">
      <pane xSplit="1" ySplit="4" topLeftCell="B5" activePane="bottomRight" state="frozen"/>
      <selection/>
      <selection pane="topRight"/>
      <selection pane="bottomLeft"/>
      <selection pane="bottomRight" activeCell="K22" sqref="K22"/>
    </sheetView>
  </sheetViews>
  <sheetFormatPr defaultColWidth="9" defaultRowHeight="14.25"/>
  <cols>
    <col min="1" max="1" width="24.75" style="298" customWidth="1"/>
    <col min="2" max="5" width="11.125" style="299" customWidth="1"/>
    <col min="6" max="6" width="9.75" style="299" customWidth="1"/>
    <col min="7" max="7" width="11.75" style="299" customWidth="1"/>
    <col min="8" max="8" width="30" style="300" customWidth="1"/>
    <col min="9" max="12" width="11.125" style="299" customWidth="1"/>
    <col min="13" max="13" width="11.5" style="299" customWidth="1"/>
    <col min="14" max="14" width="11.75" style="299" customWidth="1"/>
    <col min="15" max="16384" width="9" style="301"/>
  </cols>
  <sheetData>
    <row r="1" ht="18" customHeight="1" spans="1:14">
      <c r="A1" s="74" t="s">
        <v>706</v>
      </c>
      <c r="B1" s="74"/>
      <c r="C1" s="74"/>
      <c r="D1" s="74"/>
      <c r="E1" s="74"/>
      <c r="F1" s="74"/>
      <c r="G1" s="74"/>
      <c r="H1" s="74"/>
      <c r="I1" s="74"/>
      <c r="J1" s="74"/>
      <c r="K1" s="74"/>
      <c r="L1" s="74"/>
      <c r="M1" s="74"/>
      <c r="N1" s="74"/>
    </row>
    <row r="2" ht="33" customHeight="1" spans="1:14">
      <c r="A2" s="77" t="s">
        <v>707</v>
      </c>
      <c r="B2" s="77"/>
      <c r="C2" s="77"/>
      <c r="D2" s="77"/>
      <c r="E2" s="77"/>
      <c r="F2" s="77"/>
      <c r="G2" s="77"/>
      <c r="H2" s="77"/>
      <c r="I2" s="77"/>
      <c r="J2" s="77"/>
      <c r="K2" s="77"/>
      <c r="L2" s="77"/>
      <c r="M2" s="77"/>
      <c r="N2" s="77"/>
    </row>
    <row r="3" ht="20.25" customHeight="1" spans="1:14">
      <c r="A3" s="282" t="s">
        <v>708</v>
      </c>
      <c r="B3" s="282"/>
      <c r="C3" s="282"/>
      <c r="D3" s="282"/>
      <c r="E3" s="282"/>
      <c r="F3" s="282"/>
      <c r="G3" s="282"/>
      <c r="H3" s="282"/>
      <c r="I3" s="322"/>
      <c r="J3" s="322"/>
      <c r="K3" s="322"/>
      <c r="L3" s="322"/>
      <c r="M3" s="323"/>
      <c r="N3" s="324" t="s">
        <v>38</v>
      </c>
    </row>
    <row r="4" ht="56.25" spans="1:14">
      <c r="A4" s="82" t="s">
        <v>633</v>
      </c>
      <c r="B4" s="253" t="s">
        <v>97</v>
      </c>
      <c r="C4" s="253" t="s">
        <v>98</v>
      </c>
      <c r="D4" s="253" t="s">
        <v>99</v>
      </c>
      <c r="E4" s="253" t="s">
        <v>40</v>
      </c>
      <c r="F4" s="253" t="s">
        <v>103</v>
      </c>
      <c r="G4" s="254" t="s">
        <v>101</v>
      </c>
      <c r="H4" s="82" t="s">
        <v>179</v>
      </c>
      <c r="I4" s="253" t="s">
        <v>97</v>
      </c>
      <c r="J4" s="253" t="s">
        <v>98</v>
      </c>
      <c r="K4" s="253" t="s">
        <v>99</v>
      </c>
      <c r="L4" s="253" t="s">
        <v>40</v>
      </c>
      <c r="M4" s="253" t="s">
        <v>103</v>
      </c>
      <c r="N4" s="254" t="s">
        <v>101</v>
      </c>
    </row>
    <row r="5" ht="20.1" customHeight="1" spans="1:14">
      <c r="A5" s="82" t="s">
        <v>104</v>
      </c>
      <c r="B5" s="286">
        <v>2190</v>
      </c>
      <c r="C5" s="286">
        <v>2190</v>
      </c>
      <c r="D5" s="286">
        <v>7771</v>
      </c>
      <c r="E5" s="286">
        <v>7771</v>
      </c>
      <c r="F5" s="302">
        <f>E5/D5</f>
        <v>1</v>
      </c>
      <c r="G5" s="303">
        <v>-0.102</v>
      </c>
      <c r="H5" s="82" t="s">
        <v>104</v>
      </c>
      <c r="I5" s="286">
        <v>2190</v>
      </c>
      <c r="J5" s="286">
        <v>2190</v>
      </c>
      <c r="K5" s="286">
        <v>7771</v>
      </c>
      <c r="L5" s="286">
        <v>7771</v>
      </c>
      <c r="M5" s="302">
        <f t="shared" ref="M5:M10" si="0">L5/K5</f>
        <v>1</v>
      </c>
      <c r="N5" s="303">
        <v>-0.102</v>
      </c>
    </row>
    <row r="6" ht="20.1" customHeight="1" spans="1:14">
      <c r="A6" s="304" t="s">
        <v>105</v>
      </c>
      <c r="B6" s="286"/>
      <c r="C6" s="286"/>
      <c r="D6" s="286"/>
      <c r="E6" s="286"/>
      <c r="F6" s="305"/>
      <c r="G6" s="306"/>
      <c r="H6" s="304" t="s">
        <v>106</v>
      </c>
      <c r="I6" s="286">
        <v>2190</v>
      </c>
      <c r="J6" s="286">
        <v>2190</v>
      </c>
      <c r="K6" s="286">
        <f>SUM(K7:K15)</f>
        <v>7171</v>
      </c>
      <c r="L6" s="286">
        <v>2344</v>
      </c>
      <c r="M6" s="302">
        <f t="shared" si="0"/>
        <v>0.327</v>
      </c>
      <c r="N6" s="303">
        <v>-0.619</v>
      </c>
    </row>
    <row r="7" ht="20.1" customHeight="1" spans="1:14">
      <c r="A7" s="235" t="s">
        <v>709</v>
      </c>
      <c r="B7" s="307"/>
      <c r="C7" s="307"/>
      <c r="D7" s="307"/>
      <c r="E7" s="307"/>
      <c r="F7" s="305"/>
      <c r="G7" s="306"/>
      <c r="H7" s="136" t="s">
        <v>710</v>
      </c>
      <c r="I7" s="308"/>
      <c r="J7" s="308"/>
      <c r="K7" s="308"/>
      <c r="L7" s="137"/>
      <c r="M7" s="302"/>
      <c r="N7" s="303"/>
    </row>
    <row r="8" ht="20.1" customHeight="1" spans="1:14">
      <c r="A8" s="136" t="s">
        <v>711</v>
      </c>
      <c r="B8" s="307"/>
      <c r="C8" s="307"/>
      <c r="D8" s="307"/>
      <c r="E8" s="307"/>
      <c r="F8" s="305"/>
      <c r="G8" s="306"/>
      <c r="H8" s="136" t="s">
        <v>712</v>
      </c>
      <c r="I8" s="308"/>
      <c r="J8" s="308"/>
      <c r="K8" s="308"/>
      <c r="L8" s="137"/>
      <c r="M8" s="302"/>
      <c r="N8" s="303"/>
    </row>
    <row r="9" ht="20.1" customHeight="1" spans="1:14">
      <c r="A9" s="136" t="s">
        <v>713</v>
      </c>
      <c r="B9" s="307"/>
      <c r="C9" s="307"/>
      <c r="D9" s="307"/>
      <c r="E9" s="307"/>
      <c r="F9" s="305"/>
      <c r="G9" s="306"/>
      <c r="H9" s="136" t="s">
        <v>714</v>
      </c>
      <c r="I9" s="308">
        <v>1516</v>
      </c>
      <c r="J9" s="308">
        <v>1516</v>
      </c>
      <c r="K9" s="308">
        <v>2006</v>
      </c>
      <c r="L9" s="137">
        <v>44</v>
      </c>
      <c r="M9" s="311">
        <f t="shared" si="0"/>
        <v>0.022</v>
      </c>
      <c r="N9" s="303">
        <v>-0.585</v>
      </c>
    </row>
    <row r="10" ht="20.1" customHeight="1" spans="1:14">
      <c r="A10" s="136" t="s">
        <v>715</v>
      </c>
      <c r="B10" s="137"/>
      <c r="C10" s="137"/>
      <c r="D10" s="137"/>
      <c r="E10" s="137"/>
      <c r="F10" s="305"/>
      <c r="G10" s="306"/>
      <c r="H10" s="136" t="s">
        <v>716</v>
      </c>
      <c r="I10" s="308">
        <v>674</v>
      </c>
      <c r="J10" s="308">
        <v>674</v>
      </c>
      <c r="K10" s="308">
        <v>5095</v>
      </c>
      <c r="L10" s="137">
        <v>2230</v>
      </c>
      <c r="M10" s="311">
        <f t="shared" si="0"/>
        <v>0.438</v>
      </c>
      <c r="N10" s="303">
        <v>-0.632</v>
      </c>
    </row>
    <row r="11" ht="20.1" customHeight="1" spans="1:14">
      <c r="A11" s="136" t="s">
        <v>717</v>
      </c>
      <c r="B11" s="308"/>
      <c r="C11" s="137"/>
      <c r="D11" s="137"/>
      <c r="E11" s="137"/>
      <c r="F11" s="305"/>
      <c r="G11" s="306"/>
      <c r="H11" s="136" t="s">
        <v>718</v>
      </c>
      <c r="I11" s="308"/>
      <c r="J11" s="308"/>
      <c r="K11" s="308"/>
      <c r="L11" s="137"/>
      <c r="M11" s="311"/>
      <c r="N11" s="303"/>
    </row>
    <row r="12" ht="20.1" customHeight="1" spans="1:14">
      <c r="A12" s="136" t="s">
        <v>719</v>
      </c>
      <c r="B12" s="308"/>
      <c r="C12" s="137"/>
      <c r="D12" s="137"/>
      <c r="E12" s="137"/>
      <c r="F12" s="305"/>
      <c r="G12" s="306"/>
      <c r="H12" s="136" t="s">
        <v>720</v>
      </c>
      <c r="I12" s="308"/>
      <c r="J12" s="308"/>
      <c r="K12" s="308"/>
      <c r="L12" s="137"/>
      <c r="M12" s="311"/>
      <c r="N12" s="303"/>
    </row>
    <row r="13" ht="20.1" customHeight="1" spans="1:14">
      <c r="A13" s="136" t="s">
        <v>721</v>
      </c>
      <c r="B13" s="308"/>
      <c r="C13" s="137"/>
      <c r="D13" s="137"/>
      <c r="E13" s="137"/>
      <c r="F13" s="305"/>
      <c r="G13" s="306"/>
      <c r="H13" s="136" t="s">
        <v>722</v>
      </c>
      <c r="I13" s="308"/>
      <c r="J13" s="308"/>
      <c r="K13" s="308"/>
      <c r="L13" s="137"/>
      <c r="M13" s="311"/>
      <c r="N13" s="303"/>
    </row>
    <row r="14" ht="20.1" customHeight="1" spans="1:14">
      <c r="A14" s="136" t="s">
        <v>723</v>
      </c>
      <c r="B14" s="137"/>
      <c r="C14" s="137"/>
      <c r="D14" s="137"/>
      <c r="E14" s="137"/>
      <c r="F14" s="305"/>
      <c r="G14" s="306"/>
      <c r="H14" s="136" t="s">
        <v>724</v>
      </c>
      <c r="I14" s="137"/>
      <c r="J14" s="308"/>
      <c r="K14" s="308"/>
      <c r="L14" s="137"/>
      <c r="M14" s="311"/>
      <c r="N14" s="303"/>
    </row>
    <row r="15" ht="20.1" customHeight="1" spans="1:14">
      <c r="A15" s="136" t="s">
        <v>725</v>
      </c>
      <c r="B15" s="137"/>
      <c r="C15" s="137"/>
      <c r="D15" s="137"/>
      <c r="E15" s="137"/>
      <c r="F15" s="305"/>
      <c r="G15" s="306"/>
      <c r="H15" s="136" t="s">
        <v>726</v>
      </c>
      <c r="I15" s="137"/>
      <c r="J15" s="308"/>
      <c r="K15" s="308">
        <v>70</v>
      </c>
      <c r="L15" s="137">
        <v>70</v>
      </c>
      <c r="M15" s="311">
        <f>L15/K15</f>
        <v>1</v>
      </c>
      <c r="N15" s="303"/>
    </row>
    <row r="16" ht="20.1" customHeight="1" spans="1:14">
      <c r="A16" s="136" t="s">
        <v>727</v>
      </c>
      <c r="B16" s="137"/>
      <c r="C16" s="137"/>
      <c r="D16" s="137"/>
      <c r="E16" s="137"/>
      <c r="F16" s="305"/>
      <c r="G16" s="306"/>
      <c r="H16" s="136"/>
      <c r="I16" s="137"/>
      <c r="J16" s="137"/>
      <c r="K16" s="137"/>
      <c r="L16" s="137"/>
      <c r="M16" s="311"/>
      <c r="N16" s="303"/>
    </row>
    <row r="17" ht="20.1" customHeight="1" spans="1:14">
      <c r="A17" s="309" t="s">
        <v>728</v>
      </c>
      <c r="B17" s="137"/>
      <c r="C17" s="137"/>
      <c r="D17" s="137"/>
      <c r="E17" s="137"/>
      <c r="F17" s="305"/>
      <c r="G17" s="306"/>
      <c r="H17" s="136"/>
      <c r="I17" s="137"/>
      <c r="J17" s="137"/>
      <c r="K17" s="137"/>
      <c r="L17" s="137"/>
      <c r="M17" s="311"/>
      <c r="N17" s="303"/>
    </row>
    <row r="18" ht="20.1" customHeight="1" spans="1:14">
      <c r="A18" s="309" t="s">
        <v>729</v>
      </c>
      <c r="B18" s="137"/>
      <c r="C18" s="137"/>
      <c r="D18" s="137"/>
      <c r="E18" s="137"/>
      <c r="F18" s="305"/>
      <c r="G18" s="306"/>
      <c r="H18" s="136"/>
      <c r="I18" s="137"/>
      <c r="J18" s="137"/>
      <c r="K18" s="137"/>
      <c r="L18" s="137"/>
      <c r="M18" s="311"/>
      <c r="N18" s="303"/>
    </row>
    <row r="19" ht="20.1" customHeight="1" spans="1:14">
      <c r="A19" s="309" t="s">
        <v>730</v>
      </c>
      <c r="B19" s="308"/>
      <c r="C19" s="137"/>
      <c r="D19" s="137"/>
      <c r="E19" s="137"/>
      <c r="F19" s="305"/>
      <c r="G19" s="306"/>
      <c r="H19" s="136"/>
      <c r="I19" s="137"/>
      <c r="J19" s="137"/>
      <c r="K19" s="137"/>
      <c r="L19" s="137"/>
      <c r="M19" s="311"/>
      <c r="N19" s="303"/>
    </row>
    <row r="20" ht="20.1" customHeight="1" spans="1:14">
      <c r="A20" s="304" t="s">
        <v>156</v>
      </c>
      <c r="B20" s="286">
        <v>2190</v>
      </c>
      <c r="C20" s="286">
        <v>2190</v>
      </c>
      <c r="D20" s="286">
        <v>7771</v>
      </c>
      <c r="E20" s="286">
        <v>7771</v>
      </c>
      <c r="F20" s="302">
        <f>E20/D20</f>
        <v>1</v>
      </c>
      <c r="G20" s="303">
        <v>-0.102</v>
      </c>
      <c r="H20" s="304" t="s">
        <v>157</v>
      </c>
      <c r="I20" s="286"/>
      <c r="J20" s="286"/>
      <c r="K20" s="286">
        <v>600</v>
      </c>
      <c r="L20" s="286">
        <v>5427</v>
      </c>
      <c r="M20" s="302">
        <f t="shared" ref="M20:M25" si="1">L20/K20</f>
        <v>9.045</v>
      </c>
      <c r="N20" s="303">
        <v>1.18</v>
      </c>
    </row>
    <row r="21" ht="20.1" customHeight="1" spans="1:14">
      <c r="A21" s="309" t="s">
        <v>158</v>
      </c>
      <c r="B21" s="308"/>
      <c r="C21" s="310"/>
      <c r="D21" s="137">
        <v>5581</v>
      </c>
      <c r="E21" s="137">
        <v>5581</v>
      </c>
      <c r="F21" s="311">
        <f>E21/D21</f>
        <v>1</v>
      </c>
      <c r="G21" s="303"/>
      <c r="H21" s="312" t="s">
        <v>159</v>
      </c>
      <c r="I21" s="308"/>
      <c r="J21" s="137"/>
      <c r="K21" s="137">
        <v>600</v>
      </c>
      <c r="L21" s="137">
        <v>600</v>
      </c>
      <c r="M21" s="311">
        <f t="shared" si="1"/>
        <v>1</v>
      </c>
      <c r="N21" s="303">
        <v>1</v>
      </c>
    </row>
    <row r="22" ht="20.1" customHeight="1" spans="1:14">
      <c r="A22" s="309" t="s">
        <v>160</v>
      </c>
      <c r="B22" s="308"/>
      <c r="C22" s="310"/>
      <c r="D22" s="313"/>
      <c r="E22" s="313"/>
      <c r="F22" s="311"/>
      <c r="G22" s="303"/>
      <c r="H22" s="314" t="s">
        <v>161</v>
      </c>
      <c r="I22" s="308"/>
      <c r="J22" s="137"/>
      <c r="K22" s="137"/>
      <c r="L22" s="137"/>
      <c r="M22" s="302"/>
      <c r="N22" s="303"/>
    </row>
    <row r="23" ht="20.1" customHeight="1" spans="1:14">
      <c r="A23" s="315" t="s">
        <v>731</v>
      </c>
      <c r="B23" s="308"/>
      <c r="C23" s="316"/>
      <c r="D23" s="137"/>
      <c r="E23" s="137"/>
      <c r="F23" s="311"/>
      <c r="G23" s="303"/>
      <c r="H23" s="309" t="s">
        <v>732</v>
      </c>
      <c r="I23" s="308"/>
      <c r="J23" s="325"/>
      <c r="K23" s="137"/>
      <c r="L23" s="137"/>
      <c r="M23" s="302"/>
      <c r="N23" s="303"/>
    </row>
    <row r="24" ht="20.1" customHeight="1" spans="1:14">
      <c r="A24" s="315" t="s">
        <v>168</v>
      </c>
      <c r="B24" s="308"/>
      <c r="C24" s="310"/>
      <c r="D24" s="137"/>
      <c r="E24" s="137"/>
      <c r="F24" s="311"/>
      <c r="G24" s="303"/>
      <c r="H24" s="315" t="s">
        <v>733</v>
      </c>
      <c r="I24" s="308"/>
      <c r="J24" s="325"/>
      <c r="K24" s="137"/>
      <c r="L24" s="137"/>
      <c r="M24" s="302"/>
      <c r="N24" s="303"/>
    </row>
    <row r="25" ht="20.1" customHeight="1" spans="1:14">
      <c r="A25" s="315" t="s">
        <v>734</v>
      </c>
      <c r="B25" s="308"/>
      <c r="C25" s="310"/>
      <c r="D25" s="137"/>
      <c r="E25" s="137"/>
      <c r="F25" s="311"/>
      <c r="G25" s="303"/>
      <c r="H25" s="309" t="s">
        <v>171</v>
      </c>
      <c r="I25" s="137"/>
      <c r="J25" s="137"/>
      <c r="K25" s="137"/>
      <c r="L25" s="137">
        <v>4827</v>
      </c>
      <c r="M25" s="311" t="e">
        <f t="shared" si="1"/>
        <v>#DIV/0!</v>
      </c>
      <c r="N25" s="303">
        <v>1.204</v>
      </c>
    </row>
    <row r="26" ht="20.1" customHeight="1" spans="1:14">
      <c r="A26" s="309" t="s">
        <v>735</v>
      </c>
      <c r="B26" s="308">
        <v>2190</v>
      </c>
      <c r="C26" s="317">
        <v>2190</v>
      </c>
      <c r="D26" s="313">
        <v>2190</v>
      </c>
      <c r="E26" s="313">
        <v>2190</v>
      </c>
      <c r="F26" s="311">
        <f>E26/D26</f>
        <v>1</v>
      </c>
      <c r="G26" s="303">
        <f>E26/D26-1</f>
        <v>0</v>
      </c>
      <c r="H26" s="309"/>
      <c r="I26" s="137"/>
      <c r="J26" s="137"/>
      <c r="K26" s="137"/>
      <c r="L26" s="137"/>
      <c r="M26" s="318"/>
      <c r="N26" s="319"/>
    </row>
    <row r="27" ht="20.1" customHeight="1" spans="1:14">
      <c r="A27" s="309"/>
      <c r="B27" s="137"/>
      <c r="C27" s="137"/>
      <c r="D27" s="137"/>
      <c r="E27" s="137"/>
      <c r="F27" s="318"/>
      <c r="G27" s="319"/>
      <c r="H27" s="315"/>
      <c r="I27" s="137"/>
      <c r="J27" s="137"/>
      <c r="K27" s="137"/>
      <c r="L27" s="137"/>
      <c r="M27" s="318"/>
      <c r="N27" s="319"/>
    </row>
    <row r="28" ht="20.1" customHeight="1" spans="1:14">
      <c r="A28" s="320"/>
      <c r="B28" s="320"/>
      <c r="C28" s="320"/>
      <c r="D28" s="320"/>
      <c r="E28" s="320"/>
      <c r="F28" s="320"/>
      <c r="G28" s="320"/>
      <c r="H28" s="309"/>
      <c r="I28" s="137"/>
      <c r="J28" s="137"/>
      <c r="K28" s="137"/>
      <c r="L28" s="137"/>
      <c r="M28" s="326"/>
      <c r="N28" s="326"/>
    </row>
    <row r="29" ht="37.5" customHeight="1" spans="1:14">
      <c r="A29" s="321" t="s">
        <v>736</v>
      </c>
      <c r="B29" s="321"/>
      <c r="C29" s="321"/>
      <c r="D29" s="321"/>
      <c r="E29" s="321"/>
      <c r="F29" s="321"/>
      <c r="G29" s="321"/>
      <c r="H29" s="321"/>
      <c r="I29" s="321"/>
      <c r="J29" s="321"/>
      <c r="K29" s="321"/>
      <c r="L29" s="321"/>
      <c r="M29" s="321"/>
      <c r="N29" s="321"/>
    </row>
    <row r="30" ht="20.1" customHeight="1" spans="7:14">
      <c r="G30" s="301"/>
      <c r="N30" s="301"/>
    </row>
    <row r="31" ht="20.1" customHeight="1" spans="7:14">
      <c r="G31" s="301"/>
      <c r="N31" s="301"/>
    </row>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s="298" customFormat="1" ht="20.1" customHeight="1" spans="2:14">
      <c r="B51" s="299"/>
      <c r="C51" s="299"/>
      <c r="D51" s="299"/>
      <c r="E51" s="299"/>
      <c r="F51" s="299"/>
      <c r="G51" s="299"/>
      <c r="H51" s="300"/>
      <c r="I51" s="299"/>
      <c r="J51" s="299"/>
      <c r="K51" s="299"/>
      <c r="L51" s="299"/>
      <c r="M51" s="299"/>
      <c r="N51" s="299"/>
    </row>
    <row r="52" s="298" customFormat="1" ht="20.1" customHeight="1" spans="2:14">
      <c r="B52" s="299"/>
      <c r="C52" s="299"/>
      <c r="D52" s="299"/>
      <c r="E52" s="299"/>
      <c r="F52" s="299"/>
      <c r="G52" s="299"/>
      <c r="H52" s="300"/>
      <c r="I52" s="299"/>
      <c r="J52" s="299"/>
      <c r="K52" s="299"/>
      <c r="L52" s="299"/>
      <c r="M52" s="299"/>
      <c r="N52" s="299"/>
    </row>
    <row r="53" s="298" customFormat="1" ht="20.1" customHeight="1" spans="2:14">
      <c r="B53" s="299"/>
      <c r="C53" s="299"/>
      <c r="D53" s="299"/>
      <c r="E53" s="299"/>
      <c r="F53" s="299"/>
      <c r="G53" s="299"/>
      <c r="H53" s="300"/>
      <c r="I53" s="299"/>
      <c r="J53" s="299"/>
      <c r="K53" s="299"/>
      <c r="L53" s="299"/>
      <c r="M53" s="299"/>
      <c r="N53" s="299"/>
    </row>
    <row r="54" s="298" customFormat="1" ht="20.1" customHeight="1" spans="2:14">
      <c r="B54" s="299"/>
      <c r="C54" s="299"/>
      <c r="D54" s="299"/>
      <c r="E54" s="299"/>
      <c r="F54" s="299"/>
      <c r="G54" s="299"/>
      <c r="H54" s="300"/>
      <c r="I54" s="299"/>
      <c r="J54" s="299"/>
      <c r="K54" s="299"/>
      <c r="L54" s="299"/>
      <c r="M54" s="299"/>
      <c r="N54" s="299"/>
    </row>
    <row r="55" s="298" customFormat="1" ht="20.1" customHeight="1" spans="2:14">
      <c r="B55" s="299"/>
      <c r="C55" s="299"/>
      <c r="D55" s="299"/>
      <c r="E55" s="299"/>
      <c r="F55" s="299"/>
      <c r="G55" s="299"/>
      <c r="H55" s="300"/>
      <c r="I55" s="299"/>
      <c r="J55" s="299"/>
      <c r="K55" s="299"/>
      <c r="L55" s="299"/>
      <c r="M55" s="299"/>
      <c r="N55" s="299"/>
    </row>
    <row r="56" s="298" customFormat="1" ht="20.1" customHeight="1" spans="2:14">
      <c r="B56" s="299"/>
      <c r="C56" s="299"/>
      <c r="D56" s="299"/>
      <c r="E56" s="299"/>
      <c r="F56" s="299"/>
      <c r="G56" s="299"/>
      <c r="H56" s="300"/>
      <c r="I56" s="299"/>
      <c r="J56" s="299"/>
      <c r="K56" s="299"/>
      <c r="L56" s="299"/>
      <c r="M56" s="299"/>
      <c r="N56" s="299"/>
    </row>
    <row r="57" s="298" customFormat="1" ht="20.1" customHeight="1" spans="2:14">
      <c r="B57" s="299"/>
      <c r="C57" s="299"/>
      <c r="D57" s="299"/>
      <c r="E57" s="299"/>
      <c r="F57" s="299"/>
      <c r="G57" s="299"/>
      <c r="H57" s="300"/>
      <c r="I57" s="299"/>
      <c r="J57" s="299"/>
      <c r="K57" s="299"/>
      <c r="L57" s="299"/>
      <c r="M57" s="299"/>
      <c r="N57" s="299"/>
    </row>
  </sheetData>
  <mergeCells count="4">
    <mergeCell ref="A1:H1"/>
    <mergeCell ref="A2:N2"/>
    <mergeCell ref="A3:H3"/>
    <mergeCell ref="A29:N29"/>
  </mergeCells>
  <printOptions horizontalCentered="1"/>
  <pageMargins left="0.15748031496063" right="0.15748031496063" top="0.708661417322835" bottom="0.31496062992126" header="0.31496062992126" footer="0.31496062992126"/>
  <pageSetup paperSize="9" scale="70" fitToHeight="0" orientation="landscape" blackAndWhite="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35"/>
  <sheetViews>
    <sheetView topLeftCell="A8" workbookViewId="0">
      <selection activeCell="E13" sqref="E13"/>
    </sheetView>
  </sheetViews>
  <sheetFormatPr defaultColWidth="9" defaultRowHeight="13.5" outlineLevelCol="3"/>
  <cols>
    <col min="1" max="3" width="22" customWidth="1"/>
    <col min="4" max="4" width="27.5" customWidth="1"/>
    <col min="5" max="5" width="28.875" customWidth="1"/>
  </cols>
  <sheetData>
    <row r="1" ht="75.75" customHeight="1" spans="1:4">
      <c r="A1" s="131" t="s">
        <v>737</v>
      </c>
      <c r="B1" s="131"/>
      <c r="C1" s="131"/>
      <c r="D1" s="131"/>
    </row>
    <row r="2" customHeight="1" spans="1:4">
      <c r="A2" s="68" t="s">
        <v>738</v>
      </c>
      <c r="B2" s="69"/>
      <c r="C2" s="69"/>
      <c r="D2" s="69"/>
    </row>
    <row r="3" customHeight="1" spans="1:4">
      <c r="A3" s="69"/>
      <c r="B3" s="69"/>
      <c r="C3" s="69"/>
      <c r="D3" s="69"/>
    </row>
    <row r="4" customHeight="1" spans="1:4">
      <c r="A4" s="69"/>
      <c r="B4" s="69"/>
      <c r="C4" s="69"/>
      <c r="D4" s="69"/>
    </row>
    <row r="5" customHeight="1" spans="1:4">
      <c r="A5" s="69"/>
      <c r="B5" s="69"/>
      <c r="C5" s="69"/>
      <c r="D5" s="69"/>
    </row>
    <row r="6" customHeight="1" spans="1:4">
      <c r="A6" s="69"/>
      <c r="B6" s="69"/>
      <c r="C6" s="69"/>
      <c r="D6" s="69"/>
    </row>
    <row r="7" customHeight="1" spans="1:4">
      <c r="A7" s="69"/>
      <c r="B7" s="69"/>
      <c r="C7" s="69"/>
      <c r="D7" s="69"/>
    </row>
    <row r="8" customHeight="1" spans="1:4">
      <c r="A8" s="69"/>
      <c r="B8" s="69"/>
      <c r="C8" s="69"/>
      <c r="D8" s="69"/>
    </row>
    <row r="9" customHeight="1" spans="1:4">
      <c r="A9" s="69"/>
      <c r="B9" s="69"/>
      <c r="C9" s="69"/>
      <c r="D9" s="69"/>
    </row>
    <row r="10" customHeight="1" spans="1:4">
      <c r="A10" s="69"/>
      <c r="B10" s="69"/>
      <c r="C10" s="69"/>
      <c r="D10" s="69"/>
    </row>
    <row r="11" customHeight="1" spans="1:4">
      <c r="A11" s="69"/>
      <c r="B11" s="69"/>
      <c r="C11" s="69"/>
      <c r="D11" s="69"/>
    </row>
    <row r="12" customHeight="1" spans="1:4">
      <c r="A12" s="69"/>
      <c r="B12" s="69"/>
      <c r="C12" s="69"/>
      <c r="D12" s="69"/>
    </row>
    <row r="13" customHeight="1" spans="1:4">
      <c r="A13" s="69"/>
      <c r="B13" s="69"/>
      <c r="C13" s="69"/>
      <c r="D13" s="69"/>
    </row>
    <row r="14" customHeight="1" spans="1:4">
      <c r="A14" s="69"/>
      <c r="B14" s="69"/>
      <c r="C14" s="69"/>
      <c r="D14" s="69"/>
    </row>
    <row r="15" customHeight="1" spans="1:4">
      <c r="A15" s="69"/>
      <c r="B15" s="69"/>
      <c r="C15" s="69"/>
      <c r="D15" s="69"/>
    </row>
    <row r="16" customHeight="1" spans="1:4">
      <c r="A16" s="69"/>
      <c r="B16" s="69"/>
      <c r="C16" s="69"/>
      <c r="D16" s="69"/>
    </row>
    <row r="17" customHeight="1" spans="1:4">
      <c r="A17" s="69"/>
      <c r="B17" s="69"/>
      <c r="C17" s="69"/>
      <c r="D17" s="69"/>
    </row>
    <row r="18" customHeight="1" spans="1:4">
      <c r="A18" s="69"/>
      <c r="B18" s="69"/>
      <c r="C18" s="69"/>
      <c r="D18" s="69"/>
    </row>
    <row r="19" customHeight="1" spans="1:4">
      <c r="A19" s="69"/>
      <c r="B19" s="69"/>
      <c r="C19" s="69"/>
      <c r="D19" s="69"/>
    </row>
    <row r="20" customHeight="1" spans="1:4">
      <c r="A20" s="69"/>
      <c r="B20" s="69"/>
      <c r="C20" s="69"/>
      <c r="D20" s="69"/>
    </row>
    <row r="21" customHeight="1" spans="1:4">
      <c r="A21" s="69"/>
      <c r="B21" s="69"/>
      <c r="C21" s="69"/>
      <c r="D21" s="69"/>
    </row>
    <row r="22" customHeight="1" spans="1:4">
      <c r="A22" s="69"/>
      <c r="B22" s="69"/>
      <c r="C22" s="69"/>
      <c r="D22" s="69"/>
    </row>
    <row r="23" customHeight="1" spans="1:4">
      <c r="A23" s="69"/>
      <c r="B23" s="69"/>
      <c r="C23" s="69"/>
      <c r="D23" s="69"/>
    </row>
    <row r="24" customHeight="1" spans="1:4">
      <c r="A24" s="69"/>
      <c r="B24" s="69"/>
      <c r="C24" s="69"/>
      <c r="D24" s="69"/>
    </row>
    <row r="25" customHeight="1" spans="1:4">
      <c r="A25" s="69"/>
      <c r="B25" s="69"/>
      <c r="C25" s="69"/>
      <c r="D25" s="69"/>
    </row>
    <row r="26" customHeight="1" spans="1:4">
      <c r="A26" s="69"/>
      <c r="B26" s="69"/>
      <c r="C26" s="69"/>
      <c r="D26" s="69"/>
    </row>
    <row r="27" ht="89.25" customHeight="1" spans="1:4">
      <c r="A27" s="69"/>
      <c r="B27" s="69"/>
      <c r="C27" s="69"/>
      <c r="D27" s="69"/>
    </row>
    <row r="28" ht="14.25" hidden="1" customHeight="1" spans="1:4">
      <c r="A28" s="69"/>
      <c r="B28" s="69"/>
      <c r="C28" s="69"/>
      <c r="D28" s="69"/>
    </row>
    <row r="29" ht="14.25" hidden="1" customHeight="1" spans="1:4">
      <c r="A29" s="69"/>
      <c r="B29" s="69"/>
      <c r="C29" s="69"/>
      <c r="D29" s="69"/>
    </row>
    <row r="30" ht="14.25" hidden="1" customHeight="1" spans="1:4">
      <c r="A30" s="69"/>
      <c r="B30" s="69"/>
      <c r="C30" s="69"/>
      <c r="D30" s="69"/>
    </row>
    <row r="31" ht="14.25" hidden="1" customHeight="1" spans="1:4">
      <c r="A31" s="69"/>
      <c r="B31" s="69"/>
      <c r="C31" s="69"/>
      <c r="D31" s="69"/>
    </row>
    <row r="32" ht="14.25" hidden="1" customHeight="1" spans="1:4">
      <c r="A32" s="69"/>
      <c r="B32" s="69"/>
      <c r="C32" s="69"/>
      <c r="D32" s="69"/>
    </row>
    <row r="33" ht="14.25" hidden="1" customHeight="1" spans="1:4">
      <c r="A33" s="69"/>
      <c r="B33" s="69"/>
      <c r="C33" s="69"/>
      <c r="D33" s="69"/>
    </row>
    <row r="34" ht="14.25" hidden="1" customHeight="1" spans="1:4">
      <c r="A34" s="69"/>
      <c r="B34" s="69"/>
      <c r="C34" s="69"/>
      <c r="D34" s="69"/>
    </row>
    <row r="35" ht="18.75" customHeight="1" spans="1:4">
      <c r="A35" s="69"/>
      <c r="B35" s="69"/>
      <c r="C35" s="69"/>
      <c r="D35" s="69"/>
    </row>
  </sheetData>
  <mergeCells count="2">
    <mergeCell ref="A1:D1"/>
    <mergeCell ref="A2:D35"/>
  </mergeCells>
  <printOptions horizontalCentered="1"/>
  <pageMargins left="0.15748031496063" right="0.15748031496063" top="0.94488188976378" bottom="0.748031496062992" header="0.31496062992126" footer="0.31496062992126"/>
  <pageSetup paperSize="9" scale="9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7">
    <tabColor rgb="FFFF0000"/>
  </sheetPr>
  <dimension ref="A1:C64"/>
  <sheetViews>
    <sheetView showZeros="0" zoomScaleSheetLayoutView="130" workbookViewId="0">
      <selection activeCell="F7" sqref="F7:F8"/>
    </sheetView>
  </sheetViews>
  <sheetFormatPr defaultColWidth="9" defaultRowHeight="14.25" outlineLevelCol="2"/>
  <cols>
    <col min="1" max="1" width="62.625" style="289" customWidth="1"/>
    <col min="2" max="2" width="26" style="289" customWidth="1"/>
    <col min="3" max="3" width="11.625" style="290" customWidth="1"/>
    <col min="4" max="16384" width="9" style="290"/>
  </cols>
  <sheetData>
    <row r="1" ht="18" customHeight="1" spans="1:2">
      <c r="A1" s="291" t="s">
        <v>739</v>
      </c>
      <c r="B1" s="291"/>
    </row>
    <row r="2" ht="24" spans="1:2">
      <c r="A2" s="292" t="s">
        <v>740</v>
      </c>
      <c r="B2" s="292"/>
    </row>
    <row r="3" ht="20.25" customHeight="1" spans="1:2">
      <c r="A3" s="144"/>
      <c r="B3" s="293" t="s">
        <v>38</v>
      </c>
    </row>
    <row r="4" ht="20.25" customHeight="1" spans="1:2">
      <c r="A4" s="53" t="s">
        <v>179</v>
      </c>
      <c r="B4" s="54" t="s">
        <v>40</v>
      </c>
    </row>
    <row r="5" ht="20.25" customHeight="1" spans="1:2">
      <c r="A5" s="126" t="s">
        <v>106</v>
      </c>
      <c r="B5" s="130">
        <v>2344</v>
      </c>
    </row>
    <row r="6" ht="20.25" hidden="1" customHeight="1" spans="1:2">
      <c r="A6" s="294" t="s">
        <v>305</v>
      </c>
      <c r="B6" s="130"/>
    </row>
    <row r="7" ht="20.25" hidden="1" customHeight="1" spans="1:2">
      <c r="A7" s="294" t="s">
        <v>741</v>
      </c>
      <c r="B7" s="130"/>
    </row>
    <row r="8" ht="20.25" hidden="1" customHeight="1" spans="1:2">
      <c r="A8" s="295" t="s">
        <v>742</v>
      </c>
      <c r="B8" s="130"/>
    </row>
    <row r="9" ht="20.25" hidden="1" customHeight="1" spans="1:3">
      <c r="A9" s="294" t="s">
        <v>329</v>
      </c>
      <c r="B9" s="130"/>
      <c r="C9" s="296"/>
    </row>
    <row r="10" ht="20.25" hidden="1" customHeight="1" spans="1:3">
      <c r="A10" s="294" t="s">
        <v>743</v>
      </c>
      <c r="B10" s="130"/>
      <c r="C10" s="296"/>
    </row>
    <row r="11" ht="20.25" hidden="1" customHeight="1" spans="1:3">
      <c r="A11" s="295" t="s">
        <v>744</v>
      </c>
      <c r="B11" s="130"/>
      <c r="C11" s="296"/>
    </row>
    <row r="12" ht="20.25" hidden="1" customHeight="1" spans="1:3">
      <c r="A12" s="295" t="s">
        <v>745</v>
      </c>
      <c r="B12" s="130"/>
      <c r="C12" s="296"/>
    </row>
    <row r="13" ht="20.25" hidden="1" customHeight="1" spans="1:3">
      <c r="A13" s="294" t="s">
        <v>746</v>
      </c>
      <c r="B13" s="130"/>
      <c r="C13" s="296"/>
    </row>
    <row r="14" ht="20.25" hidden="1" customHeight="1" spans="1:3">
      <c r="A14" s="295" t="s">
        <v>745</v>
      </c>
      <c r="B14" s="130"/>
      <c r="C14" s="296"/>
    </row>
    <row r="15" ht="20.25" customHeight="1" spans="1:3">
      <c r="A15" s="294" t="s">
        <v>467</v>
      </c>
      <c r="B15" s="130">
        <v>44</v>
      </c>
      <c r="C15" s="296"/>
    </row>
    <row r="16" ht="20.25" hidden="1" customHeight="1" spans="1:3">
      <c r="A16" s="294" t="s">
        <v>747</v>
      </c>
      <c r="B16" s="130"/>
      <c r="C16" s="296"/>
    </row>
    <row r="17" ht="20.25" hidden="1" customHeight="1" spans="1:3">
      <c r="A17" s="295" t="s">
        <v>748</v>
      </c>
      <c r="B17" s="130"/>
      <c r="C17" s="296"/>
    </row>
    <row r="18" ht="20.25" hidden="1" customHeight="1" spans="1:2">
      <c r="A18" s="295" t="s">
        <v>749</v>
      </c>
      <c r="B18" s="130"/>
    </row>
    <row r="19" ht="20.25" hidden="1" customHeight="1" spans="1:2">
      <c r="A19" s="295" t="s">
        <v>750</v>
      </c>
      <c r="B19" s="130"/>
    </row>
    <row r="20" ht="20.25" hidden="1" customHeight="1" spans="1:2">
      <c r="A20" s="295" t="s">
        <v>751</v>
      </c>
      <c r="B20" s="130"/>
    </row>
    <row r="21" ht="20.25" hidden="1" customHeight="1" spans="1:2">
      <c r="A21" s="295" t="s">
        <v>752</v>
      </c>
      <c r="B21" s="130"/>
    </row>
    <row r="22" ht="20.25" hidden="1" customHeight="1" spans="1:2">
      <c r="A22" s="295" t="s">
        <v>753</v>
      </c>
      <c r="B22" s="130"/>
    </row>
    <row r="23" ht="20.25" hidden="1" customHeight="1" spans="1:2">
      <c r="A23" s="295" t="s">
        <v>754</v>
      </c>
      <c r="B23" s="130"/>
    </row>
    <row r="24" ht="20.25" customHeight="1" spans="1:2">
      <c r="A24" s="294" t="s">
        <v>755</v>
      </c>
      <c r="B24" s="130">
        <v>44</v>
      </c>
    </row>
    <row r="25" ht="20.25" customHeight="1" spans="1:2">
      <c r="A25" s="295" t="s">
        <v>756</v>
      </c>
      <c r="B25" s="130">
        <v>44</v>
      </c>
    </row>
    <row r="26" ht="20.25" hidden="1" customHeight="1" spans="1:2">
      <c r="A26" s="294" t="s">
        <v>757</v>
      </c>
      <c r="B26" s="130"/>
    </row>
    <row r="27" ht="20.25" hidden="1" customHeight="1" spans="1:2">
      <c r="A27" s="295" t="s">
        <v>758</v>
      </c>
      <c r="B27" s="130"/>
    </row>
    <row r="28" ht="20.25" customHeight="1" spans="1:2">
      <c r="A28" s="294" t="s">
        <v>482</v>
      </c>
      <c r="B28" s="130">
        <v>2230</v>
      </c>
    </row>
    <row r="29" ht="20.25" customHeight="1" spans="1:2">
      <c r="A29" s="294" t="s">
        <v>759</v>
      </c>
      <c r="B29" s="130">
        <v>230</v>
      </c>
    </row>
    <row r="30" ht="20.25" customHeight="1" spans="1:2">
      <c r="A30" s="295" t="s">
        <v>745</v>
      </c>
      <c r="B30" s="130">
        <v>100</v>
      </c>
    </row>
    <row r="31" ht="20.25" customHeight="1" spans="1:2">
      <c r="A31" s="295" t="s">
        <v>760</v>
      </c>
      <c r="B31" s="130">
        <v>130</v>
      </c>
    </row>
    <row r="32" ht="20.25" hidden="1" customHeight="1" spans="1:2">
      <c r="A32" s="295" t="s">
        <v>761</v>
      </c>
      <c r="B32" s="130"/>
    </row>
    <row r="33" ht="20.25" customHeight="1" spans="1:2">
      <c r="A33" s="294" t="s">
        <v>762</v>
      </c>
      <c r="B33" s="130">
        <v>2000</v>
      </c>
    </row>
    <row r="34" ht="20.25" customHeight="1" spans="1:2">
      <c r="A34" s="295" t="s">
        <v>763</v>
      </c>
      <c r="B34" s="130">
        <v>2000</v>
      </c>
    </row>
    <row r="35" ht="20.25" hidden="1" customHeight="1" spans="1:2">
      <c r="A35" s="294" t="s">
        <v>622</v>
      </c>
      <c r="B35" s="130"/>
    </row>
    <row r="36" ht="20.25" hidden="1" customHeight="1" spans="1:2">
      <c r="A36" s="294" t="s">
        <v>764</v>
      </c>
      <c r="B36" s="130"/>
    </row>
    <row r="37" ht="20.25" hidden="1" customHeight="1" spans="1:2">
      <c r="A37" s="295" t="s">
        <v>765</v>
      </c>
      <c r="B37" s="130"/>
    </row>
    <row r="38" ht="20.25" hidden="1" customHeight="1" spans="1:2">
      <c r="A38" s="294" t="s">
        <v>766</v>
      </c>
      <c r="B38" s="130"/>
    </row>
    <row r="39" ht="20.25" hidden="1" customHeight="1" spans="1:2">
      <c r="A39" s="295" t="s">
        <v>767</v>
      </c>
      <c r="B39" s="130"/>
    </row>
    <row r="40" ht="20.25" hidden="1" customHeight="1" spans="1:2">
      <c r="A40" s="294" t="s">
        <v>768</v>
      </c>
      <c r="B40" s="130"/>
    </row>
    <row r="41" ht="20.25" hidden="1" customHeight="1" spans="1:2">
      <c r="A41" s="295" t="s">
        <v>769</v>
      </c>
      <c r="B41" s="130"/>
    </row>
    <row r="42" ht="20.25" hidden="1" customHeight="1" spans="1:2">
      <c r="A42" s="295" t="s">
        <v>770</v>
      </c>
      <c r="B42" s="130"/>
    </row>
    <row r="43" ht="20.25" hidden="1" customHeight="1" spans="1:2">
      <c r="A43" s="295" t="s">
        <v>771</v>
      </c>
      <c r="B43" s="130"/>
    </row>
    <row r="44" ht="20.25" hidden="1" customHeight="1" spans="1:2">
      <c r="A44" s="295" t="s">
        <v>772</v>
      </c>
      <c r="B44" s="130"/>
    </row>
    <row r="45" ht="20.25" hidden="1" customHeight="1" spans="1:2">
      <c r="A45" s="295" t="s">
        <v>773</v>
      </c>
      <c r="B45" s="130"/>
    </row>
    <row r="46" ht="20.25" hidden="1" customHeight="1" spans="1:2">
      <c r="A46" s="295" t="s">
        <v>774</v>
      </c>
      <c r="B46" s="130"/>
    </row>
    <row r="47" ht="20.25" hidden="1" customHeight="1" spans="1:2">
      <c r="A47" s="294" t="s">
        <v>625</v>
      </c>
      <c r="B47" s="130"/>
    </row>
    <row r="48" ht="20.25" hidden="1" customHeight="1" spans="1:2">
      <c r="A48" s="294" t="s">
        <v>775</v>
      </c>
      <c r="B48" s="130"/>
    </row>
    <row r="49" ht="20.25" hidden="1" customHeight="1" spans="1:2">
      <c r="A49" s="295" t="s">
        <v>776</v>
      </c>
      <c r="B49" s="130"/>
    </row>
    <row r="50" ht="20.25" hidden="1" customHeight="1" spans="1:2">
      <c r="A50" s="295" t="s">
        <v>777</v>
      </c>
      <c r="B50" s="130"/>
    </row>
    <row r="51" ht="20.25" hidden="1" customHeight="1" spans="1:2">
      <c r="A51" s="295" t="s">
        <v>778</v>
      </c>
      <c r="B51" s="130"/>
    </row>
    <row r="52" ht="20.25" hidden="1" customHeight="1" spans="1:2">
      <c r="A52" s="294" t="s">
        <v>629</v>
      </c>
      <c r="B52" s="130"/>
    </row>
    <row r="53" ht="20.25" hidden="1" customHeight="1" spans="1:2">
      <c r="A53" s="294" t="s">
        <v>779</v>
      </c>
      <c r="B53" s="130"/>
    </row>
    <row r="54" ht="20.25" hidden="1" customHeight="1" spans="1:2">
      <c r="A54" s="295" t="s">
        <v>780</v>
      </c>
      <c r="B54" s="130"/>
    </row>
    <row r="55" ht="20.25" customHeight="1" spans="1:2">
      <c r="A55" s="294" t="s">
        <v>781</v>
      </c>
      <c r="B55" s="130">
        <v>70</v>
      </c>
    </row>
    <row r="56" ht="20.25" hidden="1" customHeight="1" spans="1:2">
      <c r="A56" s="294" t="s">
        <v>782</v>
      </c>
      <c r="B56" s="130"/>
    </row>
    <row r="57" ht="20.25" hidden="1" customHeight="1" spans="1:2">
      <c r="A57" s="297" t="s">
        <v>783</v>
      </c>
      <c r="B57" s="130"/>
    </row>
    <row r="58" ht="20.25" hidden="1" customHeight="1" spans="1:2">
      <c r="A58" s="297" t="s">
        <v>784</v>
      </c>
      <c r="B58" s="130"/>
    </row>
    <row r="59" ht="20.25" hidden="1" customHeight="1" spans="1:2">
      <c r="A59" s="297" t="s">
        <v>785</v>
      </c>
      <c r="B59" s="130"/>
    </row>
    <row r="60" ht="20.25" customHeight="1" spans="1:2">
      <c r="A60" s="294" t="s">
        <v>786</v>
      </c>
      <c r="B60" s="130">
        <v>70</v>
      </c>
    </row>
    <row r="61" ht="20.25" hidden="1" customHeight="1" spans="1:2">
      <c r="A61" s="297" t="s">
        <v>787</v>
      </c>
      <c r="B61" s="130"/>
    </row>
    <row r="62" ht="20.25" hidden="1" customHeight="1" spans="1:2">
      <c r="A62" s="297" t="s">
        <v>788</v>
      </c>
      <c r="B62" s="130"/>
    </row>
    <row r="63" ht="20.25" hidden="1" customHeight="1" spans="1:2">
      <c r="A63" s="297" t="s">
        <v>789</v>
      </c>
      <c r="B63" s="130"/>
    </row>
    <row r="64" ht="20.25" customHeight="1" spans="1:2">
      <c r="A64" s="297" t="s">
        <v>790</v>
      </c>
      <c r="B64" s="130">
        <v>70</v>
      </c>
    </row>
  </sheetData>
  <autoFilter ref="A4:B64">
    <filterColumn colId="1">
      <customFilters>
        <customFilter operator="notEqual" val=""/>
      </customFilters>
    </filterColumn>
    <extLst/>
  </autoFilter>
  <mergeCells count="2">
    <mergeCell ref="A1:B1"/>
    <mergeCell ref="A2:B2"/>
  </mergeCells>
  <printOptions horizontalCentered="1"/>
  <pageMargins left="0.236220472440945" right="0.236220472440945" top="0.905511811023622" bottom="0.905511811023622" header="0.236220472440945" footer="0.236220472440945"/>
  <pageSetup paperSize="9" orientation="portrait" blackAndWhite="1" errors="blank"/>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18"/>
  <sheetViews>
    <sheetView showZeros="0" workbookViewId="0">
      <selection activeCell="B10" sqref="B10:B18"/>
    </sheetView>
  </sheetViews>
  <sheetFormatPr defaultColWidth="9" defaultRowHeight="20.1" customHeight="1" outlineLevelCol="4"/>
  <cols>
    <col min="1" max="1" width="35.75" style="101" customWidth="1"/>
    <col min="2" max="2" width="11.875" style="102" customWidth="1"/>
    <col min="3" max="3" width="43.875" style="103" customWidth="1"/>
    <col min="4" max="4" width="11.875" style="104" customWidth="1"/>
    <col min="5" max="5" width="13" style="105" customWidth="1"/>
    <col min="6" max="16384" width="9" style="105"/>
  </cols>
  <sheetData>
    <row r="1" customHeight="1" spans="1:4">
      <c r="A1" s="4" t="s">
        <v>791</v>
      </c>
      <c r="B1" s="4"/>
      <c r="C1" s="4"/>
      <c r="D1" s="4"/>
    </row>
    <row r="2" ht="29.25" customHeight="1" spans="1:4">
      <c r="A2" s="49" t="s">
        <v>792</v>
      </c>
      <c r="B2" s="49"/>
      <c r="C2" s="49"/>
      <c r="D2" s="49"/>
    </row>
    <row r="3" ht="11.25" customHeight="1" spans="1:4">
      <c r="A3" s="279"/>
      <c r="B3" s="280"/>
      <c r="C3" s="279"/>
      <c r="D3" s="281"/>
    </row>
    <row r="4" customHeight="1" spans="1:4">
      <c r="A4" s="282"/>
      <c r="B4" s="282"/>
      <c r="C4" s="282"/>
      <c r="D4" s="283" t="s">
        <v>38</v>
      </c>
    </row>
    <row r="5" ht="24" customHeight="1" spans="1:4">
      <c r="A5" s="132" t="s">
        <v>793</v>
      </c>
      <c r="B5" s="284" t="s">
        <v>40</v>
      </c>
      <c r="C5" s="132" t="s">
        <v>179</v>
      </c>
      <c r="D5" s="284" t="s">
        <v>40</v>
      </c>
    </row>
    <row r="6" ht="24" customHeight="1" spans="1:5">
      <c r="A6" s="285" t="s">
        <v>634</v>
      </c>
      <c r="B6" s="286">
        <v>5581</v>
      </c>
      <c r="C6" s="285" t="s">
        <v>635</v>
      </c>
      <c r="D6" s="286"/>
      <c r="E6" s="102"/>
    </row>
    <row r="7" ht="24" customHeight="1" spans="1:5">
      <c r="A7" s="114" t="s">
        <v>794</v>
      </c>
      <c r="B7" s="287"/>
      <c r="C7" s="118" t="s">
        <v>795</v>
      </c>
      <c r="D7" s="137"/>
      <c r="E7" s="102"/>
    </row>
    <row r="8" ht="24" customHeight="1" spans="1:4">
      <c r="A8" s="114" t="s">
        <v>796</v>
      </c>
      <c r="B8" s="287"/>
      <c r="C8" s="118" t="s">
        <v>797</v>
      </c>
      <c r="D8" s="137"/>
    </row>
    <row r="9" ht="24" customHeight="1" spans="1:4">
      <c r="A9" s="114" t="s">
        <v>798</v>
      </c>
      <c r="B9" s="287"/>
      <c r="C9" s="116" t="s">
        <v>799</v>
      </c>
      <c r="D9" s="137"/>
    </row>
    <row r="10" ht="24" customHeight="1" spans="1:4">
      <c r="A10" s="114" t="s">
        <v>800</v>
      </c>
      <c r="B10" s="287">
        <v>196</v>
      </c>
      <c r="C10" s="118" t="s">
        <v>801</v>
      </c>
      <c r="D10" s="137"/>
    </row>
    <row r="11" ht="24" customHeight="1" spans="1:4">
      <c r="A11" s="114" t="s">
        <v>802</v>
      </c>
      <c r="B11" s="287">
        <v>4225</v>
      </c>
      <c r="C11" s="118" t="s">
        <v>803</v>
      </c>
      <c r="D11" s="137"/>
    </row>
    <row r="12" ht="24" customHeight="1" spans="1:4">
      <c r="A12" s="288" t="s">
        <v>804</v>
      </c>
      <c r="B12" s="287"/>
      <c r="C12" s="118" t="s">
        <v>805</v>
      </c>
      <c r="D12" s="137"/>
    </row>
    <row r="13" ht="24" customHeight="1" spans="1:4">
      <c r="A13" s="114" t="s">
        <v>755</v>
      </c>
      <c r="B13" s="287">
        <v>1090</v>
      </c>
      <c r="C13" s="118" t="s">
        <v>806</v>
      </c>
      <c r="D13" s="137"/>
    </row>
    <row r="14" ht="24" customHeight="1" spans="1:4">
      <c r="A14" s="114" t="s">
        <v>757</v>
      </c>
      <c r="B14" s="287"/>
      <c r="C14" s="118" t="s">
        <v>807</v>
      </c>
      <c r="D14" s="137"/>
    </row>
    <row r="15" ht="24" customHeight="1" spans="1:4">
      <c r="A15" s="114" t="s">
        <v>808</v>
      </c>
      <c r="B15" s="287"/>
      <c r="C15" s="118" t="s">
        <v>809</v>
      </c>
      <c r="D15" s="137"/>
    </row>
    <row r="16" ht="24" customHeight="1" spans="1:4">
      <c r="A16" s="114" t="s">
        <v>810</v>
      </c>
      <c r="B16" s="287"/>
      <c r="C16" s="118" t="s">
        <v>811</v>
      </c>
      <c r="D16" s="137"/>
    </row>
    <row r="17" ht="24" customHeight="1" spans="1:4">
      <c r="A17" s="114" t="s">
        <v>812</v>
      </c>
      <c r="B17" s="287"/>
      <c r="C17" s="118" t="s">
        <v>813</v>
      </c>
      <c r="D17" s="137"/>
    </row>
    <row r="18" ht="24" customHeight="1" spans="1:4">
      <c r="A18" s="114" t="s">
        <v>814</v>
      </c>
      <c r="B18" s="287">
        <v>70</v>
      </c>
      <c r="C18" s="118"/>
      <c r="D18" s="137"/>
    </row>
  </sheetData>
  <mergeCells count="4">
    <mergeCell ref="A1:B1"/>
    <mergeCell ref="C1:D1"/>
    <mergeCell ref="A2:D2"/>
    <mergeCell ref="A4:C4"/>
  </mergeCells>
  <printOptions horizontalCentered="1"/>
  <pageMargins left="0.15748031496063" right="0.15748031496063" top="0.905511811023622" bottom="0.31496062992126" header="0.31496062992126" footer="0.31496062992126"/>
  <pageSetup paperSize="9" scale="85" orientation="portrait" blackAndWhite="1" errors="blank"/>
  <headerFooter alignWithMargins="0">
    <oddFooter>&amp;C&amp;P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tabColor rgb="FFFF0000"/>
  </sheetPr>
  <dimension ref="A1:Q27"/>
  <sheetViews>
    <sheetView showZeros="0" workbookViewId="0">
      <selection activeCell="H25" sqref="H25"/>
    </sheetView>
  </sheetViews>
  <sheetFormatPr defaultColWidth="12.75" defaultRowHeight="13.5"/>
  <cols>
    <col min="1" max="1" width="26.75" style="248" customWidth="1"/>
    <col min="2" max="2" width="10.25" style="249" customWidth="1"/>
    <col min="3" max="4" width="11.75" style="249" customWidth="1"/>
    <col min="5" max="5" width="11" style="249" customWidth="1"/>
    <col min="6" max="6" width="9.5" style="249" customWidth="1"/>
    <col min="7" max="7" width="11.5" style="249" customWidth="1"/>
    <col min="8" max="8" width="36" style="75" customWidth="1"/>
    <col min="9" max="9" width="10.875" style="76" customWidth="1"/>
    <col min="10" max="11" width="11.375" style="76" customWidth="1"/>
    <col min="12" max="12" width="11.125" style="76" customWidth="1"/>
    <col min="13" max="13" width="9.75" style="76" customWidth="1"/>
    <col min="14" max="14" width="11.625" style="248" customWidth="1"/>
    <col min="15" max="260" width="9" style="248" customWidth="1"/>
    <col min="261" max="261" width="29.625" style="248" customWidth="1"/>
    <col min="262" max="262" width="12.75" style="248"/>
    <col min="263" max="263" width="29.75" style="248" customWidth="1"/>
    <col min="264" max="264" width="17" style="248" customWidth="1"/>
    <col min="265" max="265" width="37" style="248" customWidth="1"/>
    <col min="266" max="266" width="17.375" style="248" customWidth="1"/>
    <col min="267" max="516" width="9" style="248" customWidth="1"/>
    <col min="517" max="517" width="29.625" style="248" customWidth="1"/>
    <col min="518" max="518" width="12.75" style="248"/>
    <col min="519" max="519" width="29.75" style="248" customWidth="1"/>
    <col min="520" max="520" width="17" style="248" customWidth="1"/>
    <col min="521" max="521" width="37" style="248" customWidth="1"/>
    <col min="522" max="522" width="17.375" style="248" customWidth="1"/>
    <col min="523" max="772" width="9" style="248" customWidth="1"/>
    <col min="773" max="773" width="29.625" style="248" customWidth="1"/>
    <col min="774" max="774" width="12.75" style="248"/>
    <col min="775" max="775" width="29.75" style="248" customWidth="1"/>
    <col min="776" max="776" width="17" style="248" customWidth="1"/>
    <col min="777" max="777" width="37" style="248" customWidth="1"/>
    <col min="778" max="778" width="17.375" style="248" customWidth="1"/>
    <col min="779" max="1028" width="9" style="248" customWidth="1"/>
    <col min="1029" max="1029" width="29.625" style="248" customWidth="1"/>
    <col min="1030" max="1030" width="12.75" style="248"/>
    <col min="1031" max="1031" width="29.75" style="248" customWidth="1"/>
    <col min="1032" max="1032" width="17" style="248" customWidth="1"/>
    <col min="1033" max="1033" width="37" style="248" customWidth="1"/>
    <col min="1034" max="1034" width="17.375" style="248" customWidth="1"/>
    <col min="1035" max="1284" width="9" style="248" customWidth="1"/>
    <col min="1285" max="1285" width="29.625" style="248" customWidth="1"/>
    <col min="1286" max="1286" width="12.75" style="248"/>
    <col min="1287" max="1287" width="29.75" style="248" customWidth="1"/>
    <col min="1288" max="1288" width="17" style="248" customWidth="1"/>
    <col min="1289" max="1289" width="37" style="248" customWidth="1"/>
    <col min="1290" max="1290" width="17.375" style="248" customWidth="1"/>
    <col min="1291" max="1540" width="9" style="248" customWidth="1"/>
    <col min="1541" max="1541" width="29.625" style="248" customWidth="1"/>
    <col min="1542" max="1542" width="12.75" style="248"/>
    <col min="1543" max="1543" width="29.75" style="248" customWidth="1"/>
    <col min="1544" max="1544" width="17" style="248" customWidth="1"/>
    <col min="1545" max="1545" width="37" style="248" customWidth="1"/>
    <col min="1546" max="1546" width="17.375" style="248" customWidth="1"/>
    <col min="1547" max="1796" width="9" style="248" customWidth="1"/>
    <col min="1797" max="1797" width="29.625" style="248" customWidth="1"/>
    <col min="1798" max="1798" width="12.75" style="248"/>
    <col min="1799" max="1799" width="29.75" style="248" customWidth="1"/>
    <col min="1800" max="1800" width="17" style="248" customWidth="1"/>
    <col min="1801" max="1801" width="37" style="248" customWidth="1"/>
    <col min="1802" max="1802" width="17.375" style="248" customWidth="1"/>
    <col min="1803" max="2052" width="9" style="248" customWidth="1"/>
    <col min="2053" max="2053" width="29.625" style="248" customWidth="1"/>
    <col min="2054" max="2054" width="12.75" style="248"/>
    <col min="2055" max="2055" width="29.75" style="248" customWidth="1"/>
    <col min="2056" max="2056" width="17" style="248" customWidth="1"/>
    <col min="2057" max="2057" width="37" style="248" customWidth="1"/>
    <col min="2058" max="2058" width="17.375" style="248" customWidth="1"/>
    <col min="2059" max="2308" width="9" style="248" customWidth="1"/>
    <col min="2309" max="2309" width="29.625" style="248" customWidth="1"/>
    <col min="2310" max="2310" width="12.75" style="248"/>
    <col min="2311" max="2311" width="29.75" style="248" customWidth="1"/>
    <col min="2312" max="2312" width="17" style="248" customWidth="1"/>
    <col min="2313" max="2313" width="37" style="248" customWidth="1"/>
    <col min="2314" max="2314" width="17.375" style="248" customWidth="1"/>
    <col min="2315" max="2564" width="9" style="248" customWidth="1"/>
    <col min="2565" max="2565" width="29.625" style="248" customWidth="1"/>
    <col min="2566" max="2566" width="12.75" style="248"/>
    <col min="2567" max="2567" width="29.75" style="248" customWidth="1"/>
    <col min="2568" max="2568" width="17" style="248" customWidth="1"/>
    <col min="2569" max="2569" width="37" style="248" customWidth="1"/>
    <col min="2570" max="2570" width="17.375" style="248" customWidth="1"/>
    <col min="2571" max="2820" width="9" style="248" customWidth="1"/>
    <col min="2821" max="2821" width="29.625" style="248" customWidth="1"/>
    <col min="2822" max="2822" width="12.75" style="248"/>
    <col min="2823" max="2823" width="29.75" style="248" customWidth="1"/>
    <col min="2824" max="2824" width="17" style="248" customWidth="1"/>
    <col min="2825" max="2825" width="37" style="248" customWidth="1"/>
    <col min="2826" max="2826" width="17.375" style="248" customWidth="1"/>
    <col min="2827" max="3076" width="9" style="248" customWidth="1"/>
    <col min="3077" max="3077" width="29.625" style="248" customWidth="1"/>
    <col min="3078" max="3078" width="12.75" style="248"/>
    <col min="3079" max="3079" width="29.75" style="248" customWidth="1"/>
    <col min="3080" max="3080" width="17" style="248" customWidth="1"/>
    <col min="3081" max="3081" width="37" style="248" customWidth="1"/>
    <col min="3082" max="3082" width="17.375" style="248" customWidth="1"/>
    <col min="3083" max="3332" width="9" style="248" customWidth="1"/>
    <col min="3333" max="3333" width="29.625" style="248" customWidth="1"/>
    <col min="3334" max="3334" width="12.75" style="248"/>
    <col min="3335" max="3335" width="29.75" style="248" customWidth="1"/>
    <col min="3336" max="3336" width="17" style="248" customWidth="1"/>
    <col min="3337" max="3337" width="37" style="248" customWidth="1"/>
    <col min="3338" max="3338" width="17.375" style="248" customWidth="1"/>
    <col min="3339" max="3588" width="9" style="248" customWidth="1"/>
    <col min="3589" max="3589" width="29.625" style="248" customWidth="1"/>
    <col min="3590" max="3590" width="12.75" style="248"/>
    <col min="3591" max="3591" width="29.75" style="248" customWidth="1"/>
    <col min="3592" max="3592" width="17" style="248" customWidth="1"/>
    <col min="3593" max="3593" width="37" style="248" customWidth="1"/>
    <col min="3594" max="3594" width="17.375" style="248" customWidth="1"/>
    <col min="3595" max="3844" width="9" style="248" customWidth="1"/>
    <col min="3845" max="3845" width="29.625" style="248" customWidth="1"/>
    <col min="3846" max="3846" width="12.75" style="248"/>
    <col min="3847" max="3847" width="29.75" style="248" customWidth="1"/>
    <col min="3848" max="3848" width="17" style="248" customWidth="1"/>
    <col min="3849" max="3849" width="37" style="248" customWidth="1"/>
    <col min="3850" max="3850" width="17.375" style="248" customWidth="1"/>
    <col min="3851" max="4100" width="9" style="248" customWidth="1"/>
    <col min="4101" max="4101" width="29.625" style="248" customWidth="1"/>
    <col min="4102" max="4102" width="12.75" style="248"/>
    <col min="4103" max="4103" width="29.75" style="248" customWidth="1"/>
    <col min="4104" max="4104" width="17" style="248" customWidth="1"/>
    <col min="4105" max="4105" width="37" style="248" customWidth="1"/>
    <col min="4106" max="4106" width="17.375" style="248" customWidth="1"/>
    <col min="4107" max="4356" width="9" style="248" customWidth="1"/>
    <col min="4357" max="4357" width="29.625" style="248" customWidth="1"/>
    <col min="4358" max="4358" width="12.75" style="248"/>
    <col min="4359" max="4359" width="29.75" style="248" customWidth="1"/>
    <col min="4360" max="4360" width="17" style="248" customWidth="1"/>
    <col min="4361" max="4361" width="37" style="248" customWidth="1"/>
    <col min="4362" max="4362" width="17.375" style="248" customWidth="1"/>
    <col min="4363" max="4612" width="9" style="248" customWidth="1"/>
    <col min="4613" max="4613" width="29.625" style="248" customWidth="1"/>
    <col min="4614" max="4614" width="12.75" style="248"/>
    <col min="4615" max="4615" width="29.75" style="248" customWidth="1"/>
    <col min="4616" max="4616" width="17" style="248" customWidth="1"/>
    <col min="4617" max="4617" width="37" style="248" customWidth="1"/>
    <col min="4618" max="4618" width="17.375" style="248" customWidth="1"/>
    <col min="4619" max="4868" width="9" style="248" customWidth="1"/>
    <col min="4869" max="4869" width="29.625" style="248" customWidth="1"/>
    <col min="4870" max="4870" width="12.75" style="248"/>
    <col min="4871" max="4871" width="29.75" style="248" customWidth="1"/>
    <col min="4872" max="4872" width="17" style="248" customWidth="1"/>
    <col min="4873" max="4873" width="37" style="248" customWidth="1"/>
    <col min="4874" max="4874" width="17.375" style="248" customWidth="1"/>
    <col min="4875" max="5124" width="9" style="248" customWidth="1"/>
    <col min="5125" max="5125" width="29.625" style="248" customWidth="1"/>
    <col min="5126" max="5126" width="12.75" style="248"/>
    <col min="5127" max="5127" width="29.75" style="248" customWidth="1"/>
    <col min="5128" max="5128" width="17" style="248" customWidth="1"/>
    <col min="5129" max="5129" width="37" style="248" customWidth="1"/>
    <col min="5130" max="5130" width="17.375" style="248" customWidth="1"/>
    <col min="5131" max="5380" width="9" style="248" customWidth="1"/>
    <col min="5381" max="5381" width="29.625" style="248" customWidth="1"/>
    <col min="5382" max="5382" width="12.75" style="248"/>
    <col min="5383" max="5383" width="29.75" style="248" customWidth="1"/>
    <col min="5384" max="5384" width="17" style="248" customWidth="1"/>
    <col min="5385" max="5385" width="37" style="248" customWidth="1"/>
    <col min="5386" max="5386" width="17.375" style="248" customWidth="1"/>
    <col min="5387" max="5636" width="9" style="248" customWidth="1"/>
    <col min="5637" max="5637" width="29.625" style="248" customWidth="1"/>
    <col min="5638" max="5638" width="12.75" style="248"/>
    <col min="5639" max="5639" width="29.75" style="248" customWidth="1"/>
    <col min="5640" max="5640" width="17" style="248" customWidth="1"/>
    <col min="5641" max="5641" width="37" style="248" customWidth="1"/>
    <col min="5642" max="5642" width="17.375" style="248" customWidth="1"/>
    <col min="5643" max="5892" width="9" style="248" customWidth="1"/>
    <col min="5893" max="5893" width="29.625" style="248" customWidth="1"/>
    <col min="5894" max="5894" width="12.75" style="248"/>
    <col min="5895" max="5895" width="29.75" style="248" customWidth="1"/>
    <col min="5896" max="5896" width="17" style="248" customWidth="1"/>
    <col min="5897" max="5897" width="37" style="248" customWidth="1"/>
    <col min="5898" max="5898" width="17.375" style="248" customWidth="1"/>
    <col min="5899" max="6148" width="9" style="248" customWidth="1"/>
    <col min="6149" max="6149" width="29.625" style="248" customWidth="1"/>
    <col min="6150" max="6150" width="12.75" style="248"/>
    <col min="6151" max="6151" width="29.75" style="248" customWidth="1"/>
    <col min="6152" max="6152" width="17" style="248" customWidth="1"/>
    <col min="6153" max="6153" width="37" style="248" customWidth="1"/>
    <col min="6154" max="6154" width="17.375" style="248" customWidth="1"/>
    <col min="6155" max="6404" width="9" style="248" customWidth="1"/>
    <col min="6405" max="6405" width="29.625" style="248" customWidth="1"/>
    <col min="6406" max="6406" width="12.75" style="248"/>
    <col min="6407" max="6407" width="29.75" style="248" customWidth="1"/>
    <col min="6408" max="6408" width="17" style="248" customWidth="1"/>
    <col min="6409" max="6409" width="37" style="248" customWidth="1"/>
    <col min="6410" max="6410" width="17.375" style="248" customWidth="1"/>
    <col min="6411" max="6660" width="9" style="248" customWidth="1"/>
    <col min="6661" max="6661" width="29.625" style="248" customWidth="1"/>
    <col min="6662" max="6662" width="12.75" style="248"/>
    <col min="6663" max="6663" width="29.75" style="248" customWidth="1"/>
    <col min="6664" max="6664" width="17" style="248" customWidth="1"/>
    <col min="6665" max="6665" width="37" style="248" customWidth="1"/>
    <col min="6666" max="6666" width="17.375" style="248" customWidth="1"/>
    <col min="6667" max="6916" width="9" style="248" customWidth="1"/>
    <col min="6917" max="6917" width="29.625" style="248" customWidth="1"/>
    <col min="6918" max="6918" width="12.75" style="248"/>
    <col min="6919" max="6919" width="29.75" style="248" customWidth="1"/>
    <col min="6920" max="6920" width="17" style="248" customWidth="1"/>
    <col min="6921" max="6921" width="37" style="248" customWidth="1"/>
    <col min="6922" max="6922" width="17.375" style="248" customWidth="1"/>
    <col min="6923" max="7172" width="9" style="248" customWidth="1"/>
    <col min="7173" max="7173" width="29.625" style="248" customWidth="1"/>
    <col min="7174" max="7174" width="12.75" style="248"/>
    <col min="7175" max="7175" width="29.75" style="248" customWidth="1"/>
    <col min="7176" max="7176" width="17" style="248" customWidth="1"/>
    <col min="7177" max="7177" width="37" style="248" customWidth="1"/>
    <col min="7178" max="7178" width="17.375" style="248" customWidth="1"/>
    <col min="7179" max="7428" width="9" style="248" customWidth="1"/>
    <col min="7429" max="7429" width="29.625" style="248" customWidth="1"/>
    <col min="7430" max="7430" width="12.75" style="248"/>
    <col min="7431" max="7431" width="29.75" style="248" customWidth="1"/>
    <col min="7432" max="7432" width="17" style="248" customWidth="1"/>
    <col min="7433" max="7433" width="37" style="248" customWidth="1"/>
    <col min="7434" max="7434" width="17.375" style="248" customWidth="1"/>
    <col min="7435" max="7684" width="9" style="248" customWidth="1"/>
    <col min="7685" max="7685" width="29.625" style="248" customWidth="1"/>
    <col min="7686" max="7686" width="12.75" style="248"/>
    <col min="7687" max="7687" width="29.75" style="248" customWidth="1"/>
    <col min="7688" max="7688" width="17" style="248" customWidth="1"/>
    <col min="7689" max="7689" width="37" style="248" customWidth="1"/>
    <col min="7690" max="7690" width="17.375" style="248" customWidth="1"/>
    <col min="7691" max="7940" width="9" style="248" customWidth="1"/>
    <col min="7941" max="7941" width="29.625" style="248" customWidth="1"/>
    <col min="7942" max="7942" width="12.75" style="248"/>
    <col min="7943" max="7943" width="29.75" style="248" customWidth="1"/>
    <col min="7944" max="7944" width="17" style="248" customWidth="1"/>
    <col min="7945" max="7945" width="37" style="248" customWidth="1"/>
    <col min="7946" max="7946" width="17.375" style="248" customWidth="1"/>
    <col min="7947" max="8196" width="9" style="248" customWidth="1"/>
    <col min="8197" max="8197" width="29.625" style="248" customWidth="1"/>
    <col min="8198" max="8198" width="12.75" style="248"/>
    <col min="8199" max="8199" width="29.75" style="248" customWidth="1"/>
    <col min="8200" max="8200" width="17" style="248" customWidth="1"/>
    <col min="8201" max="8201" width="37" style="248" customWidth="1"/>
    <col min="8202" max="8202" width="17.375" style="248" customWidth="1"/>
    <col min="8203" max="8452" width="9" style="248" customWidth="1"/>
    <col min="8453" max="8453" width="29.625" style="248" customWidth="1"/>
    <col min="8454" max="8454" width="12.75" style="248"/>
    <col min="8455" max="8455" width="29.75" style="248" customWidth="1"/>
    <col min="8456" max="8456" width="17" style="248" customWidth="1"/>
    <col min="8457" max="8457" width="37" style="248" customWidth="1"/>
    <col min="8458" max="8458" width="17.375" style="248" customWidth="1"/>
    <col min="8459" max="8708" width="9" style="248" customWidth="1"/>
    <col min="8709" max="8709" width="29.625" style="248" customWidth="1"/>
    <col min="8710" max="8710" width="12.75" style="248"/>
    <col min="8711" max="8711" width="29.75" style="248" customWidth="1"/>
    <col min="8712" max="8712" width="17" style="248" customWidth="1"/>
    <col min="8713" max="8713" width="37" style="248" customWidth="1"/>
    <col min="8714" max="8714" width="17.375" style="248" customWidth="1"/>
    <col min="8715" max="8964" width="9" style="248" customWidth="1"/>
    <col min="8965" max="8965" width="29.625" style="248" customWidth="1"/>
    <col min="8966" max="8966" width="12.75" style="248"/>
    <col min="8967" max="8967" width="29.75" style="248" customWidth="1"/>
    <col min="8968" max="8968" width="17" style="248" customWidth="1"/>
    <col min="8969" max="8969" width="37" style="248" customWidth="1"/>
    <col min="8970" max="8970" width="17.375" style="248" customWidth="1"/>
    <col min="8971" max="9220" width="9" style="248" customWidth="1"/>
    <col min="9221" max="9221" width="29.625" style="248" customWidth="1"/>
    <col min="9222" max="9222" width="12.75" style="248"/>
    <col min="9223" max="9223" width="29.75" style="248" customWidth="1"/>
    <col min="9224" max="9224" width="17" style="248" customWidth="1"/>
    <col min="9225" max="9225" width="37" style="248" customWidth="1"/>
    <col min="9226" max="9226" width="17.375" style="248" customWidth="1"/>
    <col min="9227" max="9476" width="9" style="248" customWidth="1"/>
    <col min="9477" max="9477" width="29.625" style="248" customWidth="1"/>
    <col min="9478" max="9478" width="12.75" style="248"/>
    <col min="9479" max="9479" width="29.75" style="248" customWidth="1"/>
    <col min="9480" max="9480" width="17" style="248" customWidth="1"/>
    <col min="9481" max="9481" width="37" style="248" customWidth="1"/>
    <col min="9482" max="9482" width="17.375" style="248" customWidth="1"/>
    <col min="9483" max="9732" width="9" style="248" customWidth="1"/>
    <col min="9733" max="9733" width="29.625" style="248" customWidth="1"/>
    <col min="9734" max="9734" width="12.75" style="248"/>
    <col min="9735" max="9735" width="29.75" style="248" customWidth="1"/>
    <col min="9736" max="9736" width="17" style="248" customWidth="1"/>
    <col min="9737" max="9737" width="37" style="248" customWidth="1"/>
    <col min="9738" max="9738" width="17.375" style="248" customWidth="1"/>
    <col min="9739" max="9988" width="9" style="248" customWidth="1"/>
    <col min="9989" max="9989" width="29.625" style="248" customWidth="1"/>
    <col min="9990" max="9990" width="12.75" style="248"/>
    <col min="9991" max="9991" width="29.75" style="248" customWidth="1"/>
    <col min="9992" max="9992" width="17" style="248" customWidth="1"/>
    <col min="9993" max="9993" width="37" style="248" customWidth="1"/>
    <col min="9994" max="9994" width="17.375" style="248" customWidth="1"/>
    <col min="9995" max="10244" width="9" style="248" customWidth="1"/>
    <col min="10245" max="10245" width="29.625" style="248" customWidth="1"/>
    <col min="10246" max="10246" width="12.75" style="248"/>
    <col min="10247" max="10247" width="29.75" style="248" customWidth="1"/>
    <col min="10248" max="10248" width="17" style="248" customWidth="1"/>
    <col min="10249" max="10249" width="37" style="248" customWidth="1"/>
    <col min="10250" max="10250" width="17.375" style="248" customWidth="1"/>
    <col min="10251" max="10500" width="9" style="248" customWidth="1"/>
    <col min="10501" max="10501" width="29.625" style="248" customWidth="1"/>
    <col min="10502" max="10502" width="12.75" style="248"/>
    <col min="10503" max="10503" width="29.75" style="248" customWidth="1"/>
    <col min="10504" max="10504" width="17" style="248" customWidth="1"/>
    <col min="10505" max="10505" width="37" style="248" customWidth="1"/>
    <col min="10506" max="10506" width="17.375" style="248" customWidth="1"/>
    <col min="10507" max="10756" width="9" style="248" customWidth="1"/>
    <col min="10757" max="10757" width="29.625" style="248" customWidth="1"/>
    <col min="10758" max="10758" width="12.75" style="248"/>
    <col min="10759" max="10759" width="29.75" style="248" customWidth="1"/>
    <col min="10760" max="10760" width="17" style="248" customWidth="1"/>
    <col min="10761" max="10761" width="37" style="248" customWidth="1"/>
    <col min="10762" max="10762" width="17.375" style="248" customWidth="1"/>
    <col min="10763" max="11012" width="9" style="248" customWidth="1"/>
    <col min="11013" max="11013" width="29.625" style="248" customWidth="1"/>
    <col min="11014" max="11014" width="12.75" style="248"/>
    <col min="11015" max="11015" width="29.75" style="248" customWidth="1"/>
    <col min="11016" max="11016" width="17" style="248" customWidth="1"/>
    <col min="11017" max="11017" width="37" style="248" customWidth="1"/>
    <col min="11018" max="11018" width="17.375" style="248" customWidth="1"/>
    <col min="11019" max="11268" width="9" style="248" customWidth="1"/>
    <col min="11269" max="11269" width="29.625" style="248" customWidth="1"/>
    <col min="11270" max="11270" width="12.75" style="248"/>
    <col min="11271" max="11271" width="29.75" style="248" customWidth="1"/>
    <col min="11272" max="11272" width="17" style="248" customWidth="1"/>
    <col min="11273" max="11273" width="37" style="248" customWidth="1"/>
    <col min="11274" max="11274" width="17.375" style="248" customWidth="1"/>
    <col min="11275" max="11524" width="9" style="248" customWidth="1"/>
    <col min="11525" max="11525" width="29.625" style="248" customWidth="1"/>
    <col min="11526" max="11526" width="12.75" style="248"/>
    <col min="11527" max="11527" width="29.75" style="248" customWidth="1"/>
    <col min="11528" max="11528" width="17" style="248" customWidth="1"/>
    <col min="11529" max="11529" width="37" style="248" customWidth="1"/>
    <col min="11530" max="11530" width="17.375" style="248" customWidth="1"/>
    <col min="11531" max="11780" width="9" style="248" customWidth="1"/>
    <col min="11781" max="11781" width="29.625" style="248" customWidth="1"/>
    <col min="11782" max="11782" width="12.75" style="248"/>
    <col min="11783" max="11783" width="29.75" style="248" customWidth="1"/>
    <col min="11784" max="11784" width="17" style="248" customWidth="1"/>
    <col min="11785" max="11785" width="37" style="248" customWidth="1"/>
    <col min="11786" max="11786" width="17.375" style="248" customWidth="1"/>
    <col min="11787" max="12036" width="9" style="248" customWidth="1"/>
    <col min="12037" max="12037" width="29.625" style="248" customWidth="1"/>
    <col min="12038" max="12038" width="12.75" style="248"/>
    <col min="12039" max="12039" width="29.75" style="248" customWidth="1"/>
    <col min="12040" max="12040" width="17" style="248" customWidth="1"/>
    <col min="12041" max="12041" width="37" style="248" customWidth="1"/>
    <col min="12042" max="12042" width="17.375" style="248" customWidth="1"/>
    <col min="12043" max="12292" width="9" style="248" customWidth="1"/>
    <col min="12293" max="12293" width="29.625" style="248" customWidth="1"/>
    <col min="12294" max="12294" width="12.75" style="248"/>
    <col min="12295" max="12295" width="29.75" style="248" customWidth="1"/>
    <col min="12296" max="12296" width="17" style="248" customWidth="1"/>
    <col min="12297" max="12297" width="37" style="248" customWidth="1"/>
    <col min="12298" max="12298" width="17.375" style="248" customWidth="1"/>
    <col min="12299" max="12548" width="9" style="248" customWidth="1"/>
    <col min="12549" max="12549" width="29.625" style="248" customWidth="1"/>
    <col min="12550" max="12550" width="12.75" style="248"/>
    <col min="12551" max="12551" width="29.75" style="248" customWidth="1"/>
    <col min="12552" max="12552" width="17" style="248" customWidth="1"/>
    <col min="12553" max="12553" width="37" style="248" customWidth="1"/>
    <col min="12554" max="12554" width="17.375" style="248" customWidth="1"/>
    <col min="12555" max="12804" width="9" style="248" customWidth="1"/>
    <col min="12805" max="12805" width="29.625" style="248" customWidth="1"/>
    <col min="12806" max="12806" width="12.75" style="248"/>
    <col min="12807" max="12807" width="29.75" style="248" customWidth="1"/>
    <col min="12808" max="12808" width="17" style="248" customWidth="1"/>
    <col min="12809" max="12809" width="37" style="248" customWidth="1"/>
    <col min="12810" max="12810" width="17.375" style="248" customWidth="1"/>
    <col min="12811" max="13060" width="9" style="248" customWidth="1"/>
    <col min="13061" max="13061" width="29.625" style="248" customWidth="1"/>
    <col min="13062" max="13062" width="12.75" style="248"/>
    <col min="13063" max="13063" width="29.75" style="248" customWidth="1"/>
    <col min="13064" max="13064" width="17" style="248" customWidth="1"/>
    <col min="13065" max="13065" width="37" style="248" customWidth="1"/>
    <col min="13066" max="13066" width="17.375" style="248" customWidth="1"/>
    <col min="13067" max="13316" width="9" style="248" customWidth="1"/>
    <col min="13317" max="13317" width="29.625" style="248" customWidth="1"/>
    <col min="13318" max="13318" width="12.75" style="248"/>
    <col min="13319" max="13319" width="29.75" style="248" customWidth="1"/>
    <col min="13320" max="13320" width="17" style="248" customWidth="1"/>
    <col min="13321" max="13321" width="37" style="248" customWidth="1"/>
    <col min="13322" max="13322" width="17.375" style="248" customWidth="1"/>
    <col min="13323" max="13572" width="9" style="248" customWidth="1"/>
    <col min="13573" max="13573" width="29.625" style="248" customWidth="1"/>
    <col min="13574" max="13574" width="12.75" style="248"/>
    <col min="13575" max="13575" width="29.75" style="248" customWidth="1"/>
    <col min="13576" max="13576" width="17" style="248" customWidth="1"/>
    <col min="13577" max="13577" width="37" style="248" customWidth="1"/>
    <col min="13578" max="13578" width="17.375" style="248" customWidth="1"/>
    <col min="13579" max="13828" width="9" style="248" customWidth="1"/>
    <col min="13829" max="13829" width="29.625" style="248" customWidth="1"/>
    <col min="13830" max="13830" width="12.75" style="248"/>
    <col min="13831" max="13831" width="29.75" style="248" customWidth="1"/>
    <col min="13832" max="13832" width="17" style="248" customWidth="1"/>
    <col min="13833" max="13833" width="37" style="248" customWidth="1"/>
    <col min="13834" max="13834" width="17.375" style="248" customWidth="1"/>
    <col min="13835" max="14084" width="9" style="248" customWidth="1"/>
    <col min="14085" max="14085" width="29.625" style="248" customWidth="1"/>
    <col min="14086" max="14086" width="12.75" style="248"/>
    <col min="14087" max="14087" width="29.75" style="248" customWidth="1"/>
    <col min="14088" max="14088" width="17" style="248" customWidth="1"/>
    <col min="14089" max="14089" width="37" style="248" customWidth="1"/>
    <col min="14090" max="14090" width="17.375" style="248" customWidth="1"/>
    <col min="14091" max="14340" width="9" style="248" customWidth="1"/>
    <col min="14341" max="14341" width="29.625" style="248" customWidth="1"/>
    <col min="14342" max="14342" width="12.75" style="248"/>
    <col min="14343" max="14343" width="29.75" style="248" customWidth="1"/>
    <col min="14344" max="14344" width="17" style="248" customWidth="1"/>
    <col min="14345" max="14345" width="37" style="248" customWidth="1"/>
    <col min="14346" max="14346" width="17.375" style="248" customWidth="1"/>
    <col min="14347" max="14596" width="9" style="248" customWidth="1"/>
    <col min="14597" max="14597" width="29.625" style="248" customWidth="1"/>
    <col min="14598" max="14598" width="12.75" style="248"/>
    <col min="14599" max="14599" width="29.75" style="248" customWidth="1"/>
    <col min="14600" max="14600" width="17" style="248" customWidth="1"/>
    <col min="14601" max="14601" width="37" style="248" customWidth="1"/>
    <col min="14602" max="14602" width="17.375" style="248" customWidth="1"/>
    <col min="14603" max="14852" width="9" style="248" customWidth="1"/>
    <col min="14853" max="14853" width="29.625" style="248" customWidth="1"/>
    <col min="14854" max="14854" width="12.75" style="248"/>
    <col min="14855" max="14855" width="29.75" style="248" customWidth="1"/>
    <col min="14856" max="14856" width="17" style="248" customWidth="1"/>
    <col min="14857" max="14857" width="37" style="248" customWidth="1"/>
    <col min="14858" max="14858" width="17.375" style="248" customWidth="1"/>
    <col min="14859" max="15108" width="9" style="248" customWidth="1"/>
    <col min="15109" max="15109" width="29.625" style="248" customWidth="1"/>
    <col min="15110" max="15110" width="12.75" style="248"/>
    <col min="15111" max="15111" width="29.75" style="248" customWidth="1"/>
    <col min="15112" max="15112" width="17" style="248" customWidth="1"/>
    <col min="15113" max="15113" width="37" style="248" customWidth="1"/>
    <col min="15114" max="15114" width="17.375" style="248" customWidth="1"/>
    <col min="15115" max="15364" width="9" style="248" customWidth="1"/>
    <col min="15365" max="15365" width="29.625" style="248" customWidth="1"/>
    <col min="15366" max="15366" width="12.75" style="248"/>
    <col min="15367" max="15367" width="29.75" style="248" customWidth="1"/>
    <col min="15368" max="15368" width="17" style="248" customWidth="1"/>
    <col min="15369" max="15369" width="37" style="248" customWidth="1"/>
    <col min="15370" max="15370" width="17.375" style="248" customWidth="1"/>
    <col min="15371" max="15620" width="9" style="248" customWidth="1"/>
    <col min="15621" max="15621" width="29.625" style="248" customWidth="1"/>
    <col min="15622" max="15622" width="12.75" style="248"/>
    <col min="15623" max="15623" width="29.75" style="248" customWidth="1"/>
    <col min="15624" max="15624" width="17" style="248" customWidth="1"/>
    <col min="15625" max="15625" width="37" style="248" customWidth="1"/>
    <col min="15626" max="15626" width="17.375" style="248" customWidth="1"/>
    <col min="15627" max="15876" width="9" style="248" customWidth="1"/>
    <col min="15877" max="15877" width="29.625" style="248" customWidth="1"/>
    <col min="15878" max="15878" width="12.75" style="248"/>
    <col min="15879" max="15879" width="29.75" style="248" customWidth="1"/>
    <col min="15880" max="15880" width="17" style="248" customWidth="1"/>
    <col min="15881" max="15881" width="37" style="248" customWidth="1"/>
    <col min="15882" max="15882" width="17.375" style="248" customWidth="1"/>
    <col min="15883" max="16132" width="9" style="248" customWidth="1"/>
    <col min="16133" max="16133" width="29.625" style="248" customWidth="1"/>
    <col min="16134" max="16134" width="12.75" style="248"/>
    <col min="16135" max="16135" width="29.75" style="248" customWidth="1"/>
    <col min="16136" max="16136" width="17" style="248" customWidth="1"/>
    <col min="16137" max="16137" width="37" style="248" customWidth="1"/>
    <col min="16138" max="16138" width="17.375" style="248" customWidth="1"/>
    <col min="16139" max="16384" width="9" style="248" customWidth="1"/>
  </cols>
  <sheetData>
    <row r="1" ht="18.75" customHeight="1" spans="1:13">
      <c r="A1" s="74" t="s">
        <v>815</v>
      </c>
      <c r="B1" s="74"/>
      <c r="C1" s="74"/>
      <c r="D1" s="74"/>
      <c r="E1" s="74"/>
      <c r="F1" s="74"/>
      <c r="G1" s="74"/>
      <c r="H1" s="74"/>
      <c r="I1" s="74"/>
      <c r="J1" s="74"/>
      <c r="K1" s="74"/>
      <c r="L1" s="74"/>
      <c r="M1" s="74"/>
    </row>
    <row r="2" ht="27.6" customHeight="1" spans="1:14">
      <c r="A2" s="77" t="s">
        <v>816</v>
      </c>
      <c r="B2" s="77"/>
      <c r="C2" s="77"/>
      <c r="D2" s="77"/>
      <c r="E2" s="77"/>
      <c r="F2" s="77"/>
      <c r="G2" s="77"/>
      <c r="H2" s="77"/>
      <c r="I2" s="77"/>
      <c r="J2" s="77"/>
      <c r="K2" s="77"/>
      <c r="L2" s="77"/>
      <c r="M2" s="77"/>
      <c r="N2" s="77"/>
    </row>
    <row r="3" ht="23.25" customHeight="1" spans="1:14">
      <c r="A3" s="250"/>
      <c r="B3" s="250"/>
      <c r="C3" s="250"/>
      <c r="D3" s="250"/>
      <c r="E3" s="250"/>
      <c r="F3" s="251"/>
      <c r="G3" s="251"/>
      <c r="H3" s="250"/>
      <c r="I3" s="273" t="s">
        <v>38</v>
      </c>
      <c r="J3" s="273"/>
      <c r="K3" s="273"/>
      <c r="L3" s="273"/>
      <c r="M3" s="273"/>
      <c r="N3" s="273"/>
    </row>
    <row r="4" s="247" customFormat="1" ht="56.25" spans="1:14">
      <c r="A4" s="252" t="s">
        <v>39</v>
      </c>
      <c r="B4" s="253" t="s">
        <v>700</v>
      </c>
      <c r="C4" s="253" t="s">
        <v>817</v>
      </c>
      <c r="D4" s="253" t="s">
        <v>99</v>
      </c>
      <c r="E4" s="253" t="s">
        <v>40</v>
      </c>
      <c r="F4" s="253" t="s">
        <v>103</v>
      </c>
      <c r="G4" s="254" t="s">
        <v>101</v>
      </c>
      <c r="H4" s="82" t="s">
        <v>818</v>
      </c>
      <c r="I4" s="253" t="s">
        <v>700</v>
      </c>
      <c r="J4" s="253" t="s">
        <v>817</v>
      </c>
      <c r="K4" s="253" t="s">
        <v>99</v>
      </c>
      <c r="L4" s="253" t="s">
        <v>40</v>
      </c>
      <c r="M4" s="253" t="s">
        <v>103</v>
      </c>
      <c r="N4" s="254" t="s">
        <v>101</v>
      </c>
    </row>
    <row r="5" s="247" customFormat="1" ht="24" customHeight="1" spans="1:14">
      <c r="A5" s="252" t="s">
        <v>104</v>
      </c>
      <c r="B5" s="84"/>
      <c r="C5" s="84"/>
      <c r="D5" s="84"/>
      <c r="E5" s="84"/>
      <c r="F5" s="255"/>
      <c r="G5" s="256"/>
      <c r="H5" s="82" t="s">
        <v>104</v>
      </c>
      <c r="I5" s="84"/>
      <c r="J5" s="84"/>
      <c r="K5" s="84"/>
      <c r="L5" s="84"/>
      <c r="M5" s="255"/>
      <c r="N5" s="274"/>
    </row>
    <row r="6" s="247" customFormat="1" ht="24" customHeight="1" spans="1:14">
      <c r="A6" s="85" t="s">
        <v>105</v>
      </c>
      <c r="B6" s="84"/>
      <c r="C6" s="84"/>
      <c r="D6" s="84"/>
      <c r="E6" s="84"/>
      <c r="F6" s="257"/>
      <c r="G6" s="257"/>
      <c r="H6" s="87" t="s">
        <v>106</v>
      </c>
      <c r="I6" s="84"/>
      <c r="J6" s="84"/>
      <c r="K6" s="84"/>
      <c r="L6" s="84"/>
      <c r="M6" s="257"/>
      <c r="N6" s="275"/>
    </row>
    <row r="7" s="247" customFormat="1" ht="22.5" customHeight="1" spans="1:17">
      <c r="A7" s="258" t="s">
        <v>819</v>
      </c>
      <c r="B7" s="86"/>
      <c r="C7" s="86"/>
      <c r="D7" s="86"/>
      <c r="E7" s="86"/>
      <c r="F7" s="259"/>
      <c r="G7" s="257"/>
      <c r="H7" s="260" t="s">
        <v>820</v>
      </c>
      <c r="I7" s="86"/>
      <c r="J7" s="258"/>
      <c r="K7" s="258"/>
      <c r="L7" s="86"/>
      <c r="M7" s="259"/>
      <c r="N7" s="276"/>
      <c r="Q7" s="278"/>
    </row>
    <row r="8" s="247" customFormat="1" ht="22.5" customHeight="1" spans="1:17">
      <c r="A8" s="258" t="s">
        <v>821</v>
      </c>
      <c r="B8" s="86"/>
      <c r="C8" s="86"/>
      <c r="D8" s="86"/>
      <c r="E8" s="86"/>
      <c r="F8" s="259"/>
      <c r="G8" s="259"/>
      <c r="H8" s="260" t="s">
        <v>822</v>
      </c>
      <c r="I8" s="86"/>
      <c r="J8" s="258"/>
      <c r="K8" s="258"/>
      <c r="L8" s="86"/>
      <c r="M8" s="259"/>
      <c r="N8" s="276"/>
      <c r="Q8" s="278"/>
    </row>
    <row r="9" s="247" customFormat="1" ht="22.5" customHeight="1" spans="1:17">
      <c r="A9" s="258" t="s">
        <v>823</v>
      </c>
      <c r="B9" s="86"/>
      <c r="C9" s="86"/>
      <c r="D9" s="86"/>
      <c r="E9" s="86"/>
      <c r="F9" s="257"/>
      <c r="G9" s="257"/>
      <c r="H9" s="260" t="s">
        <v>824</v>
      </c>
      <c r="I9" s="86"/>
      <c r="J9" s="86"/>
      <c r="K9" s="86"/>
      <c r="L9" s="86"/>
      <c r="M9" s="259"/>
      <c r="N9" s="260"/>
      <c r="Q9" s="278"/>
    </row>
    <row r="10" s="247" customFormat="1" ht="22.5" customHeight="1" spans="1:17">
      <c r="A10" s="258" t="s">
        <v>825</v>
      </c>
      <c r="B10" s="86"/>
      <c r="C10" s="86"/>
      <c r="D10" s="86"/>
      <c r="E10" s="86"/>
      <c r="F10" s="257"/>
      <c r="G10" s="257"/>
      <c r="H10" s="260" t="s">
        <v>826</v>
      </c>
      <c r="I10" s="86"/>
      <c r="J10" s="86"/>
      <c r="K10" s="86"/>
      <c r="L10" s="86"/>
      <c r="M10" s="259"/>
      <c r="N10" s="260"/>
      <c r="Q10" s="278"/>
    </row>
    <row r="11" s="247" customFormat="1" ht="22.5" customHeight="1" spans="1:17">
      <c r="A11" s="261" t="s">
        <v>827</v>
      </c>
      <c r="B11" s="86"/>
      <c r="C11" s="262"/>
      <c r="D11" s="262"/>
      <c r="E11" s="86"/>
      <c r="F11" s="259"/>
      <c r="G11" s="257"/>
      <c r="H11" s="260" t="s">
        <v>828</v>
      </c>
      <c r="I11" s="86"/>
      <c r="J11" s="86"/>
      <c r="K11" s="86"/>
      <c r="L11" s="86"/>
      <c r="M11" s="259"/>
      <c r="N11" s="260"/>
      <c r="Q11" s="278"/>
    </row>
    <row r="12" s="247" customFormat="1" ht="22.5" customHeight="1" spans="1:17">
      <c r="A12" s="263"/>
      <c r="B12" s="86"/>
      <c r="C12" s="86"/>
      <c r="D12" s="86"/>
      <c r="E12" s="86"/>
      <c r="F12" s="264"/>
      <c r="G12" s="264"/>
      <c r="H12" s="260" t="s">
        <v>829</v>
      </c>
      <c r="I12" s="86"/>
      <c r="J12" s="86"/>
      <c r="K12" s="86"/>
      <c r="L12" s="86"/>
      <c r="M12" s="259"/>
      <c r="N12" s="276"/>
      <c r="Q12" s="278"/>
    </row>
    <row r="13" s="247" customFormat="1" ht="22.5" customHeight="1" spans="1:17">
      <c r="A13" s="263"/>
      <c r="B13" s="86"/>
      <c r="C13" s="86"/>
      <c r="D13" s="86"/>
      <c r="E13" s="86"/>
      <c r="F13" s="264"/>
      <c r="G13" s="264"/>
      <c r="H13" s="90" t="s">
        <v>830</v>
      </c>
      <c r="I13" s="86"/>
      <c r="J13" s="86"/>
      <c r="K13" s="86"/>
      <c r="L13" s="86"/>
      <c r="M13" s="259"/>
      <c r="N13" s="260"/>
      <c r="Q13" s="278"/>
    </row>
    <row r="14" s="247" customFormat="1" ht="22.5" customHeight="1" spans="1:17">
      <c r="A14" s="265"/>
      <c r="B14" s="264"/>
      <c r="C14" s="264"/>
      <c r="D14" s="264"/>
      <c r="E14" s="264"/>
      <c r="F14" s="264"/>
      <c r="G14" s="264"/>
      <c r="H14" s="260" t="s">
        <v>831</v>
      </c>
      <c r="I14" s="86"/>
      <c r="J14" s="86"/>
      <c r="K14" s="86"/>
      <c r="L14" s="86"/>
      <c r="M14" s="259"/>
      <c r="N14" s="276"/>
      <c r="Q14" s="278"/>
    </row>
    <row r="15" s="247" customFormat="1" ht="22.5" customHeight="1" spans="1:17">
      <c r="A15" s="265"/>
      <c r="B15" s="264"/>
      <c r="C15" s="264"/>
      <c r="D15" s="264"/>
      <c r="E15" s="264"/>
      <c r="F15" s="264"/>
      <c r="G15" s="264"/>
      <c r="H15" s="260" t="s">
        <v>832</v>
      </c>
      <c r="I15" s="86"/>
      <c r="J15" s="86"/>
      <c r="K15" s="86"/>
      <c r="L15" s="86"/>
      <c r="M15" s="259"/>
      <c r="N15" s="274"/>
      <c r="Q15" s="278"/>
    </row>
    <row r="16" s="247" customFormat="1" ht="22.5" customHeight="1" spans="1:17">
      <c r="A16" s="265"/>
      <c r="B16" s="264"/>
      <c r="C16" s="264"/>
      <c r="D16" s="264"/>
      <c r="E16" s="264"/>
      <c r="F16" s="264"/>
      <c r="G16" s="264"/>
      <c r="H16" s="260" t="s">
        <v>833</v>
      </c>
      <c r="I16" s="86"/>
      <c r="J16" s="86"/>
      <c r="K16" s="86"/>
      <c r="L16" s="86"/>
      <c r="M16" s="259"/>
      <c r="N16" s="274"/>
      <c r="Q16" s="278"/>
    </row>
    <row r="17" s="247" customFormat="1" ht="22.5" customHeight="1" spans="1:17">
      <c r="A17" s="265"/>
      <c r="B17" s="264"/>
      <c r="C17" s="264"/>
      <c r="D17" s="264"/>
      <c r="E17" s="264"/>
      <c r="F17" s="264"/>
      <c r="G17" s="264"/>
      <c r="H17" s="260" t="s">
        <v>834</v>
      </c>
      <c r="I17" s="86"/>
      <c r="J17" s="86"/>
      <c r="K17" s="86"/>
      <c r="L17" s="86"/>
      <c r="M17" s="259"/>
      <c r="N17" s="276"/>
      <c r="Q17" s="278"/>
    </row>
    <row r="18" s="247" customFormat="1" ht="22.5" customHeight="1" spans="1:17">
      <c r="A18" s="266"/>
      <c r="B18" s="267"/>
      <c r="C18" s="267"/>
      <c r="D18" s="267"/>
      <c r="E18" s="267"/>
      <c r="F18" s="267"/>
      <c r="G18" s="267"/>
      <c r="H18" s="260" t="s">
        <v>835</v>
      </c>
      <c r="I18" s="86"/>
      <c r="J18" s="86"/>
      <c r="K18" s="86"/>
      <c r="L18" s="86"/>
      <c r="M18" s="259"/>
      <c r="N18" s="276"/>
      <c r="Q18" s="278"/>
    </row>
    <row r="19" s="247" customFormat="1" ht="22.5" customHeight="1" spans="1:14">
      <c r="A19" s="266"/>
      <c r="B19" s="267"/>
      <c r="C19" s="267"/>
      <c r="D19" s="267"/>
      <c r="E19" s="267"/>
      <c r="F19" s="267"/>
      <c r="G19" s="267"/>
      <c r="H19" s="260"/>
      <c r="I19" s="86"/>
      <c r="J19" s="86"/>
      <c r="K19" s="86"/>
      <c r="L19" s="86"/>
      <c r="M19" s="277"/>
      <c r="N19" s="274"/>
    </row>
    <row r="20" s="247" customFormat="1" ht="22.5" customHeight="1" spans="1:14">
      <c r="A20" s="85" t="s">
        <v>156</v>
      </c>
      <c r="B20" s="84"/>
      <c r="C20" s="84"/>
      <c r="D20" s="84"/>
      <c r="E20" s="84"/>
      <c r="F20" s="255"/>
      <c r="G20" s="268"/>
      <c r="H20" s="85" t="s">
        <v>157</v>
      </c>
      <c r="I20" s="84"/>
      <c r="J20" s="84"/>
      <c r="K20" s="84"/>
      <c r="L20" s="84"/>
      <c r="M20" s="255"/>
      <c r="N20" s="268"/>
    </row>
    <row r="21" s="247" customFormat="1" ht="22.5" customHeight="1" spans="1:17">
      <c r="A21" s="258" t="s">
        <v>158</v>
      </c>
      <c r="B21" s="86"/>
      <c r="C21" s="86"/>
      <c r="D21" s="86"/>
      <c r="E21" s="86"/>
      <c r="F21" s="269"/>
      <c r="G21" s="270"/>
      <c r="H21" s="260" t="s">
        <v>836</v>
      </c>
      <c r="I21" s="86"/>
      <c r="J21" s="86"/>
      <c r="K21" s="86"/>
      <c r="L21" s="86"/>
      <c r="M21" s="269"/>
      <c r="N21" s="260"/>
      <c r="Q21" s="278"/>
    </row>
    <row r="22" s="247" customFormat="1" ht="22.5" customHeight="1" spans="1:17">
      <c r="A22" s="258" t="s">
        <v>837</v>
      </c>
      <c r="B22" s="86"/>
      <c r="C22" s="271"/>
      <c r="D22" s="271"/>
      <c r="E22" s="86"/>
      <c r="F22" s="269"/>
      <c r="G22" s="270"/>
      <c r="H22" s="260" t="s">
        <v>838</v>
      </c>
      <c r="I22" s="86"/>
      <c r="J22" s="86"/>
      <c r="K22" s="86"/>
      <c r="L22" s="86"/>
      <c r="M22" s="269"/>
      <c r="N22" s="260"/>
      <c r="Q22" s="278"/>
    </row>
    <row r="23" ht="44.25" customHeight="1" spans="1:14">
      <c r="A23" s="272" t="s">
        <v>839</v>
      </c>
      <c r="B23" s="272"/>
      <c r="C23" s="272"/>
      <c r="D23" s="272"/>
      <c r="E23" s="272"/>
      <c r="F23" s="272"/>
      <c r="G23" s="272"/>
      <c r="H23" s="272"/>
      <c r="I23" s="272"/>
      <c r="J23" s="272"/>
      <c r="K23" s="272"/>
      <c r="L23" s="272"/>
      <c r="M23" s="272"/>
      <c r="N23" s="272"/>
    </row>
    <row r="24" ht="20.1" customHeight="1"/>
    <row r="25" ht="20.1" customHeight="1"/>
    <row r="26" ht="20.1" customHeight="1"/>
    <row r="27" ht="20.1" customHeight="1"/>
  </sheetData>
  <mergeCells count="4">
    <mergeCell ref="A1:H1"/>
    <mergeCell ref="A2:N2"/>
    <mergeCell ref="I3:N3"/>
    <mergeCell ref="A23:N23"/>
  </mergeCells>
  <printOptions horizontalCentered="1"/>
  <pageMargins left="0.15748031496063" right="0.15748031496063" top="0.905511811023622" bottom="0.31496062992126" header="0.31496062992126" footer="0.31496062992126"/>
  <pageSetup paperSize="9" scale="75" fitToHeight="0" orientation="landscape" blackAndWhite="1"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26"/>
  <sheetViews>
    <sheetView workbookViewId="0">
      <selection activeCell="A27" sqref="A27"/>
    </sheetView>
  </sheetViews>
  <sheetFormatPr defaultColWidth="9" defaultRowHeight="13.5" outlineLevelCol="3"/>
  <cols>
    <col min="1" max="3" width="22.125" customWidth="1"/>
    <col min="4" max="4" width="28.75" customWidth="1"/>
    <col min="5" max="5" width="28.875" customWidth="1"/>
  </cols>
  <sheetData>
    <row r="1" ht="89.25" customHeight="1" spans="1:4">
      <c r="A1" s="67" t="s">
        <v>840</v>
      </c>
      <c r="B1" s="67"/>
      <c r="C1" s="67"/>
      <c r="D1" s="67"/>
    </row>
    <row r="2" ht="60.75" customHeight="1" spans="1:4">
      <c r="A2" s="68" t="s">
        <v>841</v>
      </c>
      <c r="B2" s="69"/>
      <c r="C2" s="69"/>
      <c r="D2" s="69"/>
    </row>
    <row r="3" ht="1.5" customHeight="1" spans="1:4">
      <c r="A3" s="69"/>
      <c r="B3" s="69"/>
      <c r="C3" s="69"/>
      <c r="D3" s="69"/>
    </row>
    <row r="4" ht="14.25" hidden="1" customHeight="1" spans="1:4">
      <c r="A4" s="69"/>
      <c r="B4" s="69"/>
      <c r="C4" s="69"/>
      <c r="D4" s="69"/>
    </row>
    <row r="5" ht="14.25" hidden="1" customHeight="1" spans="1:4">
      <c r="A5" s="69"/>
      <c r="B5" s="69"/>
      <c r="C5" s="69"/>
      <c r="D5" s="69"/>
    </row>
    <row r="6" ht="14.25" hidden="1" customHeight="1" spans="1:4">
      <c r="A6" s="69"/>
      <c r="B6" s="69"/>
      <c r="C6" s="69"/>
      <c r="D6" s="69"/>
    </row>
    <row r="7" ht="14.25" hidden="1" customHeight="1" spans="1:4">
      <c r="A7" s="69"/>
      <c r="B7" s="69"/>
      <c r="C7" s="69"/>
      <c r="D7" s="69"/>
    </row>
    <row r="8" ht="14.25" hidden="1" customHeight="1" spans="1:4">
      <c r="A8" s="69"/>
      <c r="B8" s="69"/>
      <c r="C8" s="69"/>
      <c r="D8" s="69"/>
    </row>
    <row r="9" ht="14.25" hidden="1" customHeight="1" spans="1:4">
      <c r="A9" s="69"/>
      <c r="B9" s="69"/>
      <c r="C9" s="69"/>
      <c r="D9" s="69"/>
    </row>
    <row r="10" ht="14.25" hidden="1" customHeight="1" spans="1:4">
      <c r="A10" s="69"/>
      <c r="B10" s="69"/>
      <c r="C10" s="69"/>
      <c r="D10" s="69"/>
    </row>
    <row r="11" ht="14.25" hidden="1" customHeight="1" spans="1:4">
      <c r="A11" s="69"/>
      <c r="B11" s="69"/>
      <c r="C11" s="69"/>
      <c r="D11" s="69"/>
    </row>
    <row r="12" ht="14.25" hidden="1" customHeight="1" spans="1:4">
      <c r="A12" s="69"/>
      <c r="B12" s="69"/>
      <c r="C12" s="69"/>
      <c r="D12" s="69"/>
    </row>
    <row r="13" ht="14.25" hidden="1" customHeight="1" spans="1:4">
      <c r="A13" s="69"/>
      <c r="B13" s="69"/>
      <c r="C13" s="69"/>
      <c r="D13" s="69"/>
    </row>
    <row r="14" ht="14.25" hidden="1" customHeight="1" spans="1:4">
      <c r="A14" s="69"/>
      <c r="B14" s="69"/>
      <c r="C14" s="69"/>
      <c r="D14" s="69"/>
    </row>
    <row r="15" ht="14.25" hidden="1" customHeight="1" spans="1:4">
      <c r="A15" s="69"/>
      <c r="B15" s="69"/>
      <c r="C15" s="69"/>
      <c r="D15" s="69"/>
    </row>
    <row r="16" ht="14.25" hidden="1" customHeight="1" spans="1:4">
      <c r="A16" s="69"/>
      <c r="B16" s="69"/>
      <c r="C16" s="69"/>
      <c r="D16" s="69"/>
    </row>
    <row r="17" ht="14.25" hidden="1" customHeight="1" spans="1:4">
      <c r="A17" s="69"/>
      <c r="B17" s="69"/>
      <c r="C17" s="69"/>
      <c r="D17" s="69"/>
    </row>
    <row r="18" ht="29.25" hidden="1" customHeight="1" spans="1:4">
      <c r="A18" s="69"/>
      <c r="B18" s="69"/>
      <c r="C18" s="69"/>
      <c r="D18" s="69"/>
    </row>
    <row r="19" ht="14.25" hidden="1" customHeight="1" spans="1:4">
      <c r="A19" s="69"/>
      <c r="B19" s="69"/>
      <c r="C19" s="69"/>
      <c r="D19" s="69"/>
    </row>
    <row r="20" ht="14.25" hidden="1" customHeight="1" spans="1:4">
      <c r="A20" s="69"/>
      <c r="B20" s="69"/>
      <c r="C20" s="69"/>
      <c r="D20" s="69"/>
    </row>
    <row r="21" ht="14.25" hidden="1" customHeight="1" spans="1:4">
      <c r="A21" s="69"/>
      <c r="B21" s="69"/>
      <c r="C21" s="69"/>
      <c r="D21" s="69"/>
    </row>
    <row r="22" ht="14.25" hidden="1" customHeight="1" spans="1:4">
      <c r="A22" s="69"/>
      <c r="B22" s="69"/>
      <c r="C22" s="69"/>
      <c r="D22" s="69"/>
    </row>
    <row r="23" ht="14.25" hidden="1" customHeight="1" spans="1:4">
      <c r="A23" s="69"/>
      <c r="B23" s="69"/>
      <c r="C23" s="69"/>
      <c r="D23" s="69"/>
    </row>
    <row r="24" ht="14.25" hidden="1" customHeight="1" spans="1:4">
      <c r="A24" s="69"/>
      <c r="B24" s="69"/>
      <c r="C24" s="69"/>
      <c r="D24" s="69"/>
    </row>
    <row r="25" ht="14.25" hidden="1" customHeight="1" spans="1:4">
      <c r="A25" s="69"/>
      <c r="B25" s="69"/>
      <c r="C25" s="69"/>
      <c r="D25" s="69"/>
    </row>
    <row r="26" ht="14.25" hidden="1" customHeight="1" spans="1:4">
      <c r="A26" s="69"/>
      <c r="B26" s="69"/>
      <c r="C26" s="69"/>
      <c r="D26" s="69"/>
    </row>
  </sheetData>
  <mergeCells count="2">
    <mergeCell ref="A1:D1"/>
    <mergeCell ref="A2:D26"/>
  </mergeCells>
  <printOptions horizontalCentered="1"/>
  <pageMargins left="0.196850393700787" right="0.15748031496063" top="0.748031496062992" bottom="0.748031496062992" header="0.31496062992126" footer="0.31496062992126"/>
  <pageSetup paperSize="9" scale="9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19"/>
  <sheetViews>
    <sheetView workbookViewId="0">
      <selection activeCell="G11" sqref="G11"/>
    </sheetView>
  </sheetViews>
  <sheetFormatPr defaultColWidth="9" defaultRowHeight="13.5" outlineLevelCol="3"/>
  <cols>
    <col min="1" max="1" width="22.875" customWidth="1"/>
    <col min="2" max="2" width="17.25" customWidth="1"/>
    <col min="3" max="3" width="22.875" customWidth="1"/>
    <col min="4" max="4" width="17.25" customWidth="1"/>
  </cols>
  <sheetData>
    <row r="1" ht="18" spans="1:4">
      <c r="A1" s="4" t="s">
        <v>842</v>
      </c>
      <c r="B1" s="4"/>
      <c r="C1" s="48"/>
      <c r="D1" s="48"/>
    </row>
    <row r="2" ht="24" spans="1:4">
      <c r="A2" s="49" t="s">
        <v>843</v>
      </c>
      <c r="B2" s="49"/>
      <c r="C2" s="49"/>
      <c r="D2" s="49"/>
    </row>
    <row r="3" ht="18.75" spans="1:4">
      <c r="A3" s="50"/>
      <c r="B3" s="50"/>
      <c r="C3" s="51"/>
      <c r="D3" s="52" t="s">
        <v>38</v>
      </c>
    </row>
    <row r="4" ht="18.75" spans="1:4">
      <c r="A4" s="53" t="s">
        <v>844</v>
      </c>
      <c r="B4" s="54" t="s">
        <v>40</v>
      </c>
      <c r="C4" s="53" t="s">
        <v>845</v>
      </c>
      <c r="D4" s="54" t="s">
        <v>40</v>
      </c>
    </row>
    <row r="5" ht="18.75" spans="1:4">
      <c r="A5" s="55" t="s">
        <v>846</v>
      </c>
      <c r="B5" s="56">
        <f>B6</f>
        <v>0</v>
      </c>
      <c r="C5" s="55" t="s">
        <v>846</v>
      </c>
      <c r="D5" s="56">
        <f>B6</f>
        <v>0</v>
      </c>
    </row>
    <row r="6" ht="18.75" spans="1:4">
      <c r="A6" s="57" t="s">
        <v>847</v>
      </c>
      <c r="B6" s="56">
        <f>B7+B11+B14+B15+B16</f>
        <v>0</v>
      </c>
      <c r="C6" s="57" t="s">
        <v>181</v>
      </c>
      <c r="D6" s="56">
        <f>D7+D11+D14+D15+D16</f>
        <v>0</v>
      </c>
    </row>
    <row r="7" spans="1:4">
      <c r="A7" s="58"/>
      <c r="B7" s="59"/>
      <c r="C7" s="58"/>
      <c r="D7" s="59"/>
    </row>
    <row r="8" spans="1:4">
      <c r="A8" s="60"/>
      <c r="B8" s="59"/>
      <c r="C8" s="60"/>
      <c r="D8" s="59"/>
    </row>
    <row r="9" spans="1:4">
      <c r="A9" s="60"/>
      <c r="B9" s="59"/>
      <c r="C9" s="60"/>
      <c r="D9" s="59"/>
    </row>
    <row r="10" spans="1:4">
      <c r="A10" s="60"/>
      <c r="B10" s="59"/>
      <c r="C10" s="60"/>
      <c r="D10" s="59"/>
    </row>
    <row r="11" spans="1:4">
      <c r="A11" s="58"/>
      <c r="B11" s="59"/>
      <c r="C11" s="58"/>
      <c r="D11" s="59"/>
    </row>
    <row r="12" spans="1:4">
      <c r="A12" s="60"/>
      <c r="B12" s="59"/>
      <c r="C12" s="60"/>
      <c r="D12" s="59"/>
    </row>
    <row r="13" spans="1:4">
      <c r="A13" s="60"/>
      <c r="B13" s="59"/>
      <c r="C13" s="60"/>
      <c r="D13" s="59"/>
    </row>
    <row r="14" spans="1:4">
      <c r="A14" s="58"/>
      <c r="B14" s="59"/>
      <c r="C14" s="58"/>
      <c r="D14" s="59"/>
    </row>
    <row r="15" spans="1:4">
      <c r="A15" s="58"/>
      <c r="B15" s="59"/>
      <c r="C15" s="58"/>
      <c r="D15" s="59"/>
    </row>
    <row r="16" spans="1:4">
      <c r="A16" s="58"/>
      <c r="B16" s="59"/>
      <c r="C16" s="58"/>
      <c r="D16" s="59"/>
    </row>
    <row r="17" spans="1:4">
      <c r="A17" s="59"/>
      <c r="B17" s="61"/>
      <c r="C17" s="62"/>
      <c r="D17" s="63"/>
    </row>
    <row r="18" ht="18.75" spans="1:4">
      <c r="A18" s="64"/>
      <c r="B18" s="65"/>
      <c r="C18" s="66" t="s">
        <v>848</v>
      </c>
      <c r="D18" s="56">
        <f>D5-D6</f>
        <v>0</v>
      </c>
    </row>
    <row r="19" ht="21" customHeight="1" spans="1:1">
      <c r="A19" t="s">
        <v>849</v>
      </c>
    </row>
  </sheetData>
  <mergeCells count="3">
    <mergeCell ref="A1:B1"/>
    <mergeCell ref="A2:D2"/>
    <mergeCell ref="A3:B3"/>
  </mergeCells>
  <printOptions horizontalCentered="1"/>
  <pageMargins left="0.708661417322835" right="0.708661417322835" top="0.748031496062992" bottom="0.748031496062992" header="0.31496062992126" footer="0.31496062992126"/>
  <pageSetup paperSize="9" orientation="portrait"/>
  <headerFooter>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F43"/>
  <sheetViews>
    <sheetView workbookViewId="0">
      <selection activeCell="A2" sqref="A2:F2"/>
    </sheetView>
  </sheetViews>
  <sheetFormatPr defaultColWidth="9" defaultRowHeight="13.5" outlineLevelCol="5"/>
  <cols>
    <col min="1" max="1" width="31" style="222" customWidth="1"/>
    <col min="2" max="2" width="11.75" style="223" customWidth="1"/>
    <col min="3" max="3" width="8.625" style="224" customWidth="1"/>
    <col min="4" max="4" width="31.5" style="222" customWidth="1"/>
    <col min="5" max="5" width="11.375" style="222" customWidth="1"/>
    <col min="6" max="6" width="8.375" style="222" customWidth="1"/>
    <col min="7" max="16384" width="9" style="222"/>
  </cols>
  <sheetData>
    <row r="1" ht="18" customHeight="1" spans="1:6">
      <c r="A1" s="4" t="s">
        <v>850</v>
      </c>
      <c r="B1" s="4"/>
      <c r="C1" s="4"/>
      <c r="D1" s="4"/>
      <c r="E1" s="4"/>
      <c r="F1" s="4"/>
    </row>
    <row r="2" ht="24" spans="1:6">
      <c r="A2" s="49" t="s">
        <v>851</v>
      </c>
      <c r="B2" s="49"/>
      <c r="C2" s="49"/>
      <c r="D2" s="49"/>
      <c r="E2" s="49"/>
      <c r="F2" s="49"/>
    </row>
    <row r="3" ht="21" customHeight="1" spans="1:6">
      <c r="A3" s="225"/>
      <c r="B3" s="226"/>
      <c r="C3" s="227"/>
      <c r="D3" s="225"/>
      <c r="E3" s="228" t="s">
        <v>38</v>
      </c>
      <c r="F3" s="228"/>
    </row>
    <row r="4" ht="18.75" spans="1:6">
      <c r="A4" s="229" t="s">
        <v>39</v>
      </c>
      <c r="B4" s="230" t="s">
        <v>700</v>
      </c>
      <c r="C4" s="231" t="s">
        <v>41</v>
      </c>
      <c r="D4" s="229" t="s">
        <v>102</v>
      </c>
      <c r="E4" s="230" t="s">
        <v>700</v>
      </c>
      <c r="F4" s="232" t="s">
        <v>41</v>
      </c>
    </row>
    <row r="5" ht="18.75" spans="1:6">
      <c r="A5" s="229" t="s">
        <v>104</v>
      </c>
      <c r="B5" s="84">
        <v>5032</v>
      </c>
      <c r="C5" s="233">
        <v>-0.051</v>
      </c>
      <c r="D5" s="229" t="s">
        <v>104</v>
      </c>
      <c r="E5" s="84">
        <v>5032</v>
      </c>
      <c r="F5" s="233">
        <v>-0.05</v>
      </c>
    </row>
    <row r="6" ht="18.75" spans="1:6">
      <c r="A6" s="234" t="s">
        <v>847</v>
      </c>
      <c r="B6" s="84">
        <v>2858</v>
      </c>
      <c r="C6" s="233">
        <v>0.048</v>
      </c>
      <c r="D6" s="234" t="s">
        <v>106</v>
      </c>
      <c r="E6" s="84">
        <f>SUM(E7:E28)</f>
        <v>4974</v>
      </c>
      <c r="F6" s="233">
        <v>-0.038</v>
      </c>
    </row>
    <row r="7" spans="1:6">
      <c r="A7" s="140" t="s">
        <v>107</v>
      </c>
      <c r="B7" s="86">
        <v>2858</v>
      </c>
      <c r="C7" s="233">
        <v>0.048</v>
      </c>
      <c r="D7" s="140" t="s">
        <v>108</v>
      </c>
      <c r="E7" s="86">
        <v>1416</v>
      </c>
      <c r="F7" s="233">
        <v>0.025</v>
      </c>
    </row>
    <row r="8" spans="1:6">
      <c r="A8" s="235" t="s">
        <v>109</v>
      </c>
      <c r="B8" s="236">
        <v>1707</v>
      </c>
      <c r="C8" s="233">
        <v>0.042</v>
      </c>
      <c r="D8" s="140" t="s">
        <v>110</v>
      </c>
      <c r="E8" s="86"/>
      <c r="F8" s="233"/>
    </row>
    <row r="9" spans="1:6">
      <c r="A9" s="237" t="s">
        <v>111</v>
      </c>
      <c r="B9" s="236">
        <v>40</v>
      </c>
      <c r="C9" s="233">
        <v>0.111</v>
      </c>
      <c r="D9" s="140" t="s">
        <v>112</v>
      </c>
      <c r="E9" s="86"/>
      <c r="F9" s="233"/>
    </row>
    <row r="10" spans="1:6">
      <c r="A10" s="237" t="s">
        <v>113</v>
      </c>
      <c r="B10" s="236">
        <v>85</v>
      </c>
      <c r="C10" s="233">
        <v>0.063</v>
      </c>
      <c r="D10" s="140" t="s">
        <v>114</v>
      </c>
      <c r="E10" s="86"/>
      <c r="F10" s="233"/>
    </row>
    <row r="11" spans="1:6">
      <c r="A11" s="237" t="s">
        <v>115</v>
      </c>
      <c r="B11" s="236"/>
      <c r="C11" s="233"/>
      <c r="D11" s="140" t="s">
        <v>116</v>
      </c>
      <c r="E11" s="86"/>
      <c r="F11" s="233"/>
    </row>
    <row r="12" spans="1:6">
      <c r="A12" s="237" t="s">
        <v>117</v>
      </c>
      <c r="B12" s="236">
        <v>360</v>
      </c>
      <c r="C12" s="233">
        <v>0.047</v>
      </c>
      <c r="D12" s="140" t="s">
        <v>118</v>
      </c>
      <c r="E12" s="86"/>
      <c r="F12" s="233"/>
    </row>
    <row r="13" spans="1:6">
      <c r="A13" s="237" t="s">
        <v>119</v>
      </c>
      <c r="B13" s="236">
        <v>60</v>
      </c>
      <c r="C13" s="233">
        <v>0.034</v>
      </c>
      <c r="D13" s="140" t="s">
        <v>120</v>
      </c>
      <c r="E13" s="86">
        <v>100</v>
      </c>
      <c r="F13" s="233">
        <v>-0.167</v>
      </c>
    </row>
    <row r="14" spans="1:6">
      <c r="A14" s="237" t="s">
        <v>121</v>
      </c>
      <c r="B14" s="236">
        <v>85</v>
      </c>
      <c r="C14" s="233">
        <v>0.076</v>
      </c>
      <c r="D14" s="140" t="s">
        <v>122</v>
      </c>
      <c r="E14" s="86">
        <v>760</v>
      </c>
      <c r="F14" s="233">
        <v>-0.069</v>
      </c>
    </row>
    <row r="15" spans="1:6">
      <c r="A15" s="237" t="s">
        <v>123</v>
      </c>
      <c r="B15" s="236">
        <v>41</v>
      </c>
      <c r="C15" s="233">
        <v>0.108</v>
      </c>
      <c r="D15" s="140" t="s">
        <v>124</v>
      </c>
      <c r="E15" s="86">
        <v>205</v>
      </c>
      <c r="F15" s="233">
        <v>-0.101</v>
      </c>
    </row>
    <row r="16" spans="1:6">
      <c r="A16" s="237" t="s">
        <v>125</v>
      </c>
      <c r="B16" s="236">
        <v>380</v>
      </c>
      <c r="C16" s="233">
        <v>0.05</v>
      </c>
      <c r="D16" s="140" t="s">
        <v>126</v>
      </c>
      <c r="E16" s="86">
        <v>220</v>
      </c>
      <c r="F16" s="233">
        <v>0.375</v>
      </c>
    </row>
    <row r="17" spans="1:6">
      <c r="A17" s="237" t="s">
        <v>127</v>
      </c>
      <c r="B17" s="236"/>
      <c r="C17" s="233"/>
      <c r="D17" s="140" t="s">
        <v>128</v>
      </c>
      <c r="E17" s="86">
        <v>265</v>
      </c>
      <c r="F17" s="233">
        <v>-0.583</v>
      </c>
    </row>
    <row r="18" spans="1:6">
      <c r="A18" s="237" t="s">
        <v>129</v>
      </c>
      <c r="B18" s="236"/>
      <c r="C18" s="233"/>
      <c r="D18" s="140" t="s">
        <v>130</v>
      </c>
      <c r="E18" s="86">
        <v>1528</v>
      </c>
      <c r="F18" s="233">
        <v>0.168</v>
      </c>
    </row>
    <row r="19" spans="1:6">
      <c r="A19" s="237" t="s">
        <v>131</v>
      </c>
      <c r="B19" s="236">
        <v>100</v>
      </c>
      <c r="C19" s="233">
        <v>0.075</v>
      </c>
      <c r="D19" s="140" t="s">
        <v>132</v>
      </c>
      <c r="E19" s="86"/>
      <c r="F19" s="233"/>
    </row>
    <row r="20" spans="1:6">
      <c r="A20" s="237" t="s">
        <v>133</v>
      </c>
      <c r="B20" s="236"/>
      <c r="C20" s="233"/>
      <c r="D20" s="140" t="s">
        <v>852</v>
      </c>
      <c r="E20" s="86">
        <v>100</v>
      </c>
      <c r="F20" s="233">
        <v>-0.545</v>
      </c>
    </row>
    <row r="21" spans="1:6">
      <c r="A21" s="237" t="s">
        <v>135</v>
      </c>
      <c r="B21" s="86"/>
      <c r="C21" s="233"/>
      <c r="D21" s="140" t="s">
        <v>136</v>
      </c>
      <c r="E21" s="86"/>
      <c r="F21" s="233"/>
    </row>
    <row r="22" spans="1:6">
      <c r="A22" s="237" t="s">
        <v>137</v>
      </c>
      <c r="B22" s="86"/>
      <c r="C22" s="233"/>
      <c r="D22" s="140" t="s">
        <v>138</v>
      </c>
      <c r="E22" s="86"/>
      <c r="F22" s="233"/>
    </row>
    <row r="23" spans="1:6">
      <c r="A23" s="140" t="s">
        <v>139</v>
      </c>
      <c r="B23" s="86"/>
      <c r="C23" s="233"/>
      <c r="D23" s="203" t="s">
        <v>140</v>
      </c>
      <c r="E23" s="86"/>
      <c r="F23" s="233"/>
    </row>
    <row r="24" spans="1:6">
      <c r="A24" s="140" t="s">
        <v>141</v>
      </c>
      <c r="B24" s="86"/>
      <c r="C24" s="233"/>
      <c r="D24" s="140" t="s">
        <v>142</v>
      </c>
      <c r="E24" s="86"/>
      <c r="F24" s="233"/>
    </row>
    <row r="25" spans="1:6">
      <c r="A25" s="140" t="s">
        <v>143</v>
      </c>
      <c r="B25" s="86"/>
      <c r="C25" s="233"/>
      <c r="D25" s="140" t="s">
        <v>144</v>
      </c>
      <c r="E25" s="86">
        <v>280</v>
      </c>
      <c r="F25" s="233">
        <v>0.4</v>
      </c>
    </row>
    <row r="26" spans="1:6">
      <c r="A26" s="140" t="s">
        <v>145</v>
      </c>
      <c r="B26" s="86"/>
      <c r="C26" s="233"/>
      <c r="D26" s="140" t="s">
        <v>146</v>
      </c>
      <c r="E26" s="86"/>
      <c r="F26" s="233"/>
    </row>
    <row r="27" spans="1:6">
      <c r="A27" s="238" t="s">
        <v>853</v>
      </c>
      <c r="B27" s="86"/>
      <c r="C27" s="233"/>
      <c r="D27" s="140" t="s">
        <v>148</v>
      </c>
      <c r="E27" s="86"/>
      <c r="F27" s="233"/>
    </row>
    <row r="28" spans="1:6">
      <c r="A28" s="239" t="s">
        <v>149</v>
      </c>
      <c r="B28" s="86"/>
      <c r="C28" s="233"/>
      <c r="D28" s="140" t="s">
        <v>150</v>
      </c>
      <c r="E28" s="86">
        <v>100</v>
      </c>
      <c r="F28" s="233">
        <v>0</v>
      </c>
    </row>
    <row r="29" spans="1:6">
      <c r="A29" s="239" t="s">
        <v>854</v>
      </c>
      <c r="B29" s="86"/>
      <c r="C29" s="233"/>
      <c r="D29" s="140" t="s">
        <v>855</v>
      </c>
      <c r="E29" s="86"/>
      <c r="F29" s="233"/>
    </row>
    <row r="30" spans="1:6">
      <c r="A30" s="140" t="s">
        <v>153</v>
      </c>
      <c r="B30" s="86"/>
      <c r="C30" s="233"/>
      <c r="D30" s="140" t="s">
        <v>856</v>
      </c>
      <c r="E30" s="86"/>
      <c r="F30" s="233"/>
    </row>
    <row r="31" spans="1:6">
      <c r="A31" s="240"/>
      <c r="B31" s="86"/>
      <c r="C31" s="241"/>
      <c r="D31" s="140" t="s">
        <v>857</v>
      </c>
      <c r="E31" s="86"/>
      <c r="F31" s="233"/>
    </row>
    <row r="32" ht="18.75" spans="1:6">
      <c r="A32" s="234" t="s">
        <v>156</v>
      </c>
      <c r="B32" s="84">
        <v>2174</v>
      </c>
      <c r="C32" s="242"/>
      <c r="D32" s="234" t="s">
        <v>157</v>
      </c>
      <c r="E32" s="84">
        <v>58</v>
      </c>
      <c r="F32" s="233"/>
    </row>
    <row r="33" ht="14.25" spans="1:6">
      <c r="A33" s="140" t="s">
        <v>158</v>
      </c>
      <c r="B33" s="86">
        <v>2132</v>
      </c>
      <c r="C33" s="242"/>
      <c r="D33" s="140" t="s">
        <v>159</v>
      </c>
      <c r="E33" s="86">
        <v>58</v>
      </c>
      <c r="F33" s="233"/>
    </row>
    <row r="34" spans="1:6">
      <c r="A34" s="140" t="s">
        <v>160</v>
      </c>
      <c r="B34" s="86"/>
      <c r="C34" s="243"/>
      <c r="D34" s="140" t="s">
        <v>161</v>
      </c>
      <c r="E34" s="86"/>
      <c r="F34" s="240"/>
    </row>
    <row r="35" spans="1:6">
      <c r="A35" s="140" t="s">
        <v>858</v>
      </c>
      <c r="B35" s="86"/>
      <c r="C35" s="243"/>
      <c r="D35" s="140" t="s">
        <v>163</v>
      </c>
      <c r="E35" s="86"/>
      <c r="F35" s="140"/>
    </row>
    <row r="36" spans="1:6">
      <c r="A36" s="140" t="s">
        <v>164</v>
      </c>
      <c r="B36" s="86"/>
      <c r="C36" s="243"/>
      <c r="D36" s="140" t="s">
        <v>169</v>
      </c>
      <c r="E36" s="86"/>
      <c r="F36" s="140"/>
    </row>
    <row r="37" spans="1:6">
      <c r="A37" s="140" t="s">
        <v>859</v>
      </c>
      <c r="B37" s="86"/>
      <c r="C37" s="243"/>
      <c r="D37" s="140" t="s">
        <v>171</v>
      </c>
      <c r="E37" s="86"/>
      <c r="F37" s="140"/>
    </row>
    <row r="38" spans="1:6">
      <c r="A38" s="140" t="s">
        <v>168</v>
      </c>
      <c r="B38" s="86"/>
      <c r="C38" s="243"/>
      <c r="D38" s="140"/>
      <c r="E38" s="86"/>
      <c r="F38" s="140"/>
    </row>
    <row r="39" spans="1:6">
      <c r="A39" s="140" t="s">
        <v>734</v>
      </c>
      <c r="B39" s="86"/>
      <c r="C39" s="241"/>
      <c r="D39" s="140"/>
      <c r="E39" s="244"/>
      <c r="F39" s="140"/>
    </row>
    <row r="40" spans="1:6">
      <c r="A40" s="140" t="s">
        <v>173</v>
      </c>
      <c r="B40" s="86">
        <v>42</v>
      </c>
      <c r="C40" s="241"/>
      <c r="D40" s="140"/>
      <c r="E40" s="244"/>
      <c r="F40" s="140"/>
    </row>
    <row r="41" ht="60" customHeight="1" spans="1:6">
      <c r="A41" s="245" t="s">
        <v>860</v>
      </c>
      <c r="B41" s="245"/>
      <c r="C41" s="245"/>
      <c r="D41" s="245"/>
      <c r="E41" s="245"/>
      <c r="F41" s="245"/>
    </row>
    <row r="43" spans="6:6">
      <c r="F43" s="246"/>
    </row>
  </sheetData>
  <mergeCells count="4">
    <mergeCell ref="A1:F1"/>
    <mergeCell ref="A2:F2"/>
    <mergeCell ref="E3:F3"/>
    <mergeCell ref="A41:F41"/>
  </mergeCells>
  <printOptions horizontalCentered="1"/>
  <pageMargins left="0.236220472440945" right="0.236220472440945" top="0.905511811023622" bottom="0" header="0.31496062992126" footer="0.31496062992126"/>
  <pageSetup paperSize="9" scale="90" orientation="portrait"/>
  <headerFooter>
    <oddFooter>&amp;C&amp;P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O35"/>
  <sheetViews>
    <sheetView tabSelected="1" topLeftCell="A15" workbookViewId="0">
      <selection activeCell="R19" sqref="R19"/>
    </sheetView>
  </sheetViews>
  <sheetFormatPr defaultColWidth="9" defaultRowHeight="13.5"/>
  <cols>
    <col min="1" max="3" width="20.625" customWidth="1"/>
    <col min="4" max="4" width="24.875" customWidth="1"/>
    <col min="5" max="5" width="7" customWidth="1"/>
    <col min="6" max="6" width="17.625" hidden="1" customWidth="1"/>
    <col min="7" max="7" width="14" hidden="1" customWidth="1"/>
    <col min="8" max="10" width="13.375" hidden="1" customWidth="1"/>
    <col min="11" max="14" width="10.625" hidden="1" customWidth="1"/>
    <col min="15" max="15" width="9" hidden="1" customWidth="1"/>
  </cols>
  <sheetData>
    <row r="1" ht="76.5" customHeight="1" spans="1:4">
      <c r="A1" s="131" t="s">
        <v>861</v>
      </c>
      <c r="B1" s="131"/>
      <c r="C1" s="131"/>
      <c r="D1" s="131"/>
    </row>
    <row r="2" ht="11.25" customHeight="1" spans="1:4">
      <c r="A2" s="68" t="s">
        <v>862</v>
      </c>
      <c r="B2" s="69"/>
      <c r="C2" s="69"/>
      <c r="D2" s="69"/>
    </row>
    <row r="3" ht="11.25" customHeight="1" spans="1:4">
      <c r="A3" s="69"/>
      <c r="B3" s="69"/>
      <c r="C3" s="69"/>
      <c r="D3" s="69"/>
    </row>
    <row r="4" ht="11.25" customHeight="1" spans="1:4">
      <c r="A4" s="69"/>
      <c r="B4" s="69"/>
      <c r="C4" s="69"/>
      <c r="D4" s="69"/>
    </row>
    <row r="5" ht="30.75" customHeight="1" spans="1:14">
      <c r="A5" s="69"/>
      <c r="B5" s="69"/>
      <c r="C5" s="69"/>
      <c r="D5" s="69"/>
      <c r="H5" s="221" t="s">
        <v>863</v>
      </c>
      <c r="I5" s="221" t="s">
        <v>864</v>
      </c>
      <c r="J5" s="221" t="s">
        <v>865</v>
      </c>
      <c r="K5" s="221" t="s">
        <v>866</v>
      </c>
      <c r="L5" s="221" t="s">
        <v>867</v>
      </c>
      <c r="M5" s="221" t="s">
        <v>868</v>
      </c>
      <c r="N5" s="221" t="s">
        <v>869</v>
      </c>
    </row>
    <row r="6" ht="30.75" customHeight="1" spans="1:15">
      <c r="A6" s="69"/>
      <c r="B6" s="69"/>
      <c r="C6" s="69"/>
      <c r="D6" s="69"/>
      <c r="F6" t="s">
        <v>870</v>
      </c>
      <c r="G6">
        <v>311505</v>
      </c>
      <c r="H6" s="221">
        <v>258081</v>
      </c>
      <c r="I6" s="221">
        <v>53424</v>
      </c>
      <c r="J6" s="221"/>
      <c r="K6" s="221"/>
      <c r="L6" s="221"/>
      <c r="M6" s="221"/>
      <c r="N6" s="221"/>
      <c r="O6">
        <f>G6-SUM(H6:N6)</f>
        <v>0</v>
      </c>
    </row>
    <row r="7" ht="30.75" customHeight="1" spans="1:15">
      <c r="A7" s="69"/>
      <c r="B7" s="69"/>
      <c r="C7" s="69"/>
      <c r="D7" s="69"/>
      <c r="F7" t="s">
        <v>871</v>
      </c>
      <c r="G7">
        <v>90830</v>
      </c>
      <c r="H7" s="221">
        <v>20850</v>
      </c>
      <c r="I7" s="221"/>
      <c r="J7" s="221"/>
      <c r="K7" s="221"/>
      <c r="L7" s="221"/>
      <c r="M7" s="221"/>
      <c r="N7" s="221">
        <f>G7-H7</f>
        <v>69980</v>
      </c>
      <c r="O7">
        <f t="shared" ref="O7:O14" si="0">G7-SUM(H7:N7)</f>
        <v>0</v>
      </c>
    </row>
    <row r="8" ht="30.75" customHeight="1" spans="1:15">
      <c r="A8" s="69"/>
      <c r="B8" s="69"/>
      <c r="C8" s="69"/>
      <c r="D8" s="69"/>
      <c r="F8" t="s">
        <v>634</v>
      </c>
      <c r="G8">
        <v>368154</v>
      </c>
      <c r="H8" s="221">
        <v>163543</v>
      </c>
      <c r="I8" s="221"/>
      <c r="J8" s="221"/>
      <c r="K8" s="221"/>
      <c r="L8" s="221"/>
      <c r="M8" s="221"/>
      <c r="N8" s="221">
        <v>204611</v>
      </c>
      <c r="O8">
        <f t="shared" si="0"/>
        <v>0</v>
      </c>
    </row>
    <row r="9" ht="30.75" customHeight="1" spans="1:15">
      <c r="A9" s="69"/>
      <c r="B9" s="69"/>
      <c r="C9" s="69"/>
      <c r="D9" s="69"/>
      <c r="F9" t="s">
        <v>872</v>
      </c>
      <c r="G9">
        <v>41966</v>
      </c>
      <c r="H9" s="221">
        <v>-9809</v>
      </c>
      <c r="I9" s="221"/>
      <c r="J9" s="221"/>
      <c r="K9" s="221"/>
      <c r="L9" s="221"/>
      <c r="M9" s="221"/>
      <c r="N9" s="221"/>
      <c r="O9">
        <f t="shared" si="0"/>
        <v>51775</v>
      </c>
    </row>
    <row r="10" ht="30.75" customHeight="1" spans="1:15">
      <c r="A10" s="69"/>
      <c r="B10" s="69"/>
      <c r="C10" s="69"/>
      <c r="D10" s="69"/>
      <c r="F10" t="s">
        <v>873</v>
      </c>
      <c r="G10">
        <v>30000</v>
      </c>
      <c r="H10" s="221">
        <v>30000</v>
      </c>
      <c r="I10" s="221"/>
      <c r="J10" s="221"/>
      <c r="K10" s="221"/>
      <c r="L10" s="221"/>
      <c r="M10" s="221"/>
      <c r="N10" s="221"/>
      <c r="O10">
        <f t="shared" si="0"/>
        <v>0</v>
      </c>
    </row>
    <row r="11" ht="30.75" customHeight="1" spans="1:15">
      <c r="A11" s="69"/>
      <c r="B11" s="69"/>
      <c r="C11" s="69"/>
      <c r="D11" s="69"/>
      <c r="F11" t="s">
        <v>874</v>
      </c>
      <c r="G11">
        <v>148654</v>
      </c>
      <c r="H11" s="221">
        <f>191332-42678</f>
        <v>148654</v>
      </c>
      <c r="I11" s="221"/>
      <c r="J11" s="221"/>
      <c r="K11" s="221"/>
      <c r="L11" s="221"/>
      <c r="M11" s="221"/>
      <c r="N11" s="221"/>
      <c r="O11">
        <f t="shared" si="0"/>
        <v>0</v>
      </c>
    </row>
    <row r="12" ht="30.75" customHeight="1" spans="1:15">
      <c r="A12" s="69"/>
      <c r="B12" s="69"/>
      <c r="C12" s="69"/>
      <c r="D12" s="69"/>
      <c r="F12" t="s">
        <v>875</v>
      </c>
      <c r="G12">
        <v>15000</v>
      </c>
      <c r="H12" s="221">
        <v>15000</v>
      </c>
      <c r="I12" s="221"/>
      <c r="J12" s="221"/>
      <c r="K12" s="221"/>
      <c r="L12" s="221"/>
      <c r="M12" s="221"/>
      <c r="N12" s="221"/>
      <c r="O12">
        <f t="shared" si="0"/>
        <v>0</v>
      </c>
    </row>
    <row r="13" ht="30.75" customHeight="1" spans="1:15">
      <c r="A13" s="69"/>
      <c r="B13" s="69"/>
      <c r="C13" s="69"/>
      <c r="D13" s="69"/>
      <c r="F13" t="s">
        <v>876</v>
      </c>
      <c r="G13">
        <v>10000</v>
      </c>
      <c r="H13" s="221">
        <v>10000</v>
      </c>
      <c r="I13" s="221"/>
      <c r="J13" s="221"/>
      <c r="K13" s="221"/>
      <c r="L13" s="221"/>
      <c r="M13" s="221"/>
      <c r="N13" s="221"/>
      <c r="O13">
        <f t="shared" si="0"/>
        <v>0</v>
      </c>
    </row>
    <row r="14" ht="30.75" customHeight="1" spans="1:15">
      <c r="A14" s="69"/>
      <c r="B14" s="69"/>
      <c r="C14" s="69"/>
      <c r="D14" s="69"/>
      <c r="F14" t="s">
        <v>877</v>
      </c>
      <c r="G14">
        <v>63324</v>
      </c>
      <c r="H14" s="221"/>
      <c r="I14" s="221"/>
      <c r="J14" s="221"/>
      <c r="K14" s="221"/>
      <c r="L14" s="221"/>
      <c r="M14" s="221"/>
      <c r="N14" s="221">
        <v>63324</v>
      </c>
      <c r="O14">
        <f t="shared" si="0"/>
        <v>0</v>
      </c>
    </row>
    <row r="15" ht="21.75" customHeight="1" spans="1:15">
      <c r="A15" s="69"/>
      <c r="B15" s="69"/>
      <c r="C15" s="69"/>
      <c r="D15" s="69"/>
      <c r="G15">
        <f>SUM(G6:G14)</f>
        <v>1079433</v>
      </c>
      <c r="H15">
        <f t="shared" ref="H15:O15" si="1">SUM(H6:H14)</f>
        <v>636319</v>
      </c>
      <c r="I15">
        <f t="shared" ref="I15" si="2">SUM(I6:I14)</f>
        <v>53424</v>
      </c>
      <c r="J15">
        <f t="shared" ref="J15" si="3">SUM(J6:J14)</f>
        <v>0</v>
      </c>
      <c r="K15">
        <f t="shared" ref="K15" si="4">SUM(K6:K14)</f>
        <v>0</v>
      </c>
      <c r="L15">
        <f t="shared" si="1"/>
        <v>0</v>
      </c>
      <c r="M15">
        <f t="shared" si="1"/>
        <v>0</v>
      </c>
      <c r="N15">
        <f t="shared" si="1"/>
        <v>337915</v>
      </c>
      <c r="O15">
        <f t="shared" si="1"/>
        <v>51775</v>
      </c>
    </row>
    <row r="16" ht="11.25" customHeight="1" spans="1:8">
      <c r="A16" s="69"/>
      <c r="B16" s="69"/>
      <c r="C16" s="69"/>
      <c r="D16" s="69"/>
      <c r="H16">
        <v>42678</v>
      </c>
    </row>
    <row r="17" ht="11.25" customHeight="1" spans="1:4">
      <c r="A17" s="69"/>
      <c r="B17" s="69"/>
      <c r="C17" s="69"/>
      <c r="D17" s="69"/>
    </row>
    <row r="18" ht="11.25" customHeight="1" spans="1:4">
      <c r="A18" s="69"/>
      <c r="B18" s="69"/>
      <c r="C18" s="69"/>
      <c r="D18" s="69"/>
    </row>
    <row r="19" ht="11.25" customHeight="1" spans="1:9">
      <c r="A19" s="69"/>
      <c r="B19" s="69"/>
      <c r="C19" s="69"/>
      <c r="D19" s="69"/>
      <c r="H19" t="s">
        <v>867</v>
      </c>
      <c r="I19" t="s">
        <v>878</v>
      </c>
    </row>
    <row r="20" ht="11.25" customHeight="1" spans="1:9">
      <c r="A20" s="69"/>
      <c r="B20" s="69"/>
      <c r="C20" s="69"/>
      <c r="D20" s="69"/>
      <c r="G20">
        <v>732421</v>
      </c>
      <c r="H20">
        <v>53424</v>
      </c>
      <c r="I20">
        <v>42678</v>
      </c>
    </row>
    <row r="21" ht="11.25" customHeight="1" spans="1:4">
      <c r="A21" s="69"/>
      <c r="B21" s="69"/>
      <c r="C21" s="69"/>
      <c r="D21" s="69"/>
    </row>
    <row r="22" ht="11.25" customHeight="1" spans="1:8">
      <c r="A22" s="69"/>
      <c r="B22" s="69"/>
      <c r="C22" s="69"/>
      <c r="D22" s="69"/>
      <c r="H22">
        <f>G20-H20-I20</f>
        <v>636319</v>
      </c>
    </row>
    <row r="23" ht="11.25" customHeight="1" spans="1:4">
      <c r="A23" s="69"/>
      <c r="B23" s="69"/>
      <c r="C23" s="69"/>
      <c r="D23" s="69"/>
    </row>
    <row r="24" customHeight="1" spans="1:4">
      <c r="A24" s="69"/>
      <c r="B24" s="69"/>
      <c r="C24" s="69"/>
      <c r="D24" s="69"/>
    </row>
    <row r="25" customHeight="1" spans="1:4">
      <c r="A25" s="69"/>
      <c r="B25" s="69"/>
      <c r="C25" s="69"/>
      <c r="D25" s="69"/>
    </row>
    <row r="26" customHeight="1" spans="1:13">
      <c r="A26" s="69"/>
      <c r="B26" s="69"/>
      <c r="C26" s="69"/>
      <c r="D26" s="69"/>
      <c r="G26" t="s">
        <v>879</v>
      </c>
      <c r="H26" t="s">
        <v>863</v>
      </c>
      <c r="I26" t="s">
        <v>867</v>
      </c>
      <c r="J26" t="s">
        <v>868</v>
      </c>
      <c r="K26" t="s">
        <v>880</v>
      </c>
      <c r="L26" t="s">
        <v>881</v>
      </c>
      <c r="M26" t="s">
        <v>877</v>
      </c>
    </row>
    <row r="27" customHeight="1" spans="1:14">
      <c r="A27" s="69"/>
      <c r="B27" s="69"/>
      <c r="C27" s="69"/>
      <c r="D27" s="69"/>
      <c r="G27">
        <v>1079432</v>
      </c>
      <c r="H27">
        <f>636319+2295</f>
        <v>638614</v>
      </c>
      <c r="I27">
        <f>H20+9690-301</f>
        <v>62813</v>
      </c>
      <c r="J27">
        <v>60090</v>
      </c>
      <c r="K27">
        <v>69980</v>
      </c>
      <c r="L27">
        <v>204611</v>
      </c>
      <c r="M27">
        <v>43324</v>
      </c>
      <c r="N27">
        <f>G27-H27-I27-J27-K27-L27-M27</f>
        <v>0</v>
      </c>
    </row>
    <row r="28" customHeight="1" spans="1:4">
      <c r="A28" s="69"/>
      <c r="B28" s="69"/>
      <c r="C28" s="69"/>
      <c r="D28" s="69"/>
    </row>
    <row r="29" customHeight="1" spans="1:8">
      <c r="A29" s="69"/>
      <c r="B29" s="69"/>
      <c r="C29" s="69"/>
      <c r="D29" s="69"/>
      <c r="H29">
        <f>H27+K27+L27+M27</f>
        <v>956529</v>
      </c>
    </row>
    <row r="30" customHeight="1" spans="1:8">
      <c r="A30" s="69"/>
      <c r="B30" s="69"/>
      <c r="C30" s="69"/>
      <c r="D30" s="69"/>
      <c r="H30">
        <f>H29-956529</f>
        <v>0</v>
      </c>
    </row>
    <row r="31" customHeight="1" spans="1:4">
      <c r="A31" s="69"/>
      <c r="B31" s="69"/>
      <c r="C31" s="69"/>
      <c r="D31" s="69"/>
    </row>
    <row r="32" customHeight="1" spans="1:4">
      <c r="A32" s="69"/>
      <c r="B32" s="69"/>
      <c r="C32" s="69"/>
      <c r="D32" s="69"/>
    </row>
    <row r="33" customHeight="1" spans="1:4">
      <c r="A33" s="69"/>
      <c r="B33" s="69"/>
      <c r="C33" s="69"/>
      <c r="D33" s="69"/>
    </row>
    <row r="34" customHeight="1" spans="1:4">
      <c r="A34" s="69"/>
      <c r="B34" s="69"/>
      <c r="C34" s="69"/>
      <c r="D34" s="69"/>
    </row>
    <row r="35" customHeight="1" spans="1:4">
      <c r="A35" s="69"/>
      <c r="B35" s="69"/>
      <c r="C35" s="69"/>
      <c r="D35" s="69"/>
    </row>
  </sheetData>
  <mergeCells count="2">
    <mergeCell ref="A1:D1"/>
    <mergeCell ref="A2:D35"/>
  </mergeCells>
  <printOptions horizontalCentered="1"/>
  <pageMargins left="0.15748031496063" right="0.15748031496063"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36"/>
  <sheetViews>
    <sheetView topLeftCell="A22" workbookViewId="0">
      <selection activeCell="A35" sqref="A35"/>
    </sheetView>
  </sheetViews>
  <sheetFormatPr defaultColWidth="9" defaultRowHeight="13.5"/>
  <cols>
    <col min="1" max="1" width="107.25" customWidth="1"/>
  </cols>
  <sheetData>
    <row r="2" ht="39" customHeight="1" spans="1:1">
      <c r="A2" s="417" t="s">
        <v>2</v>
      </c>
    </row>
    <row r="3" ht="25.5" customHeight="1" spans="1:1">
      <c r="A3" s="418" t="s">
        <v>3</v>
      </c>
    </row>
    <row r="4" ht="25.5" customHeight="1" spans="1:1">
      <c r="A4" s="419" t="s">
        <v>4</v>
      </c>
    </row>
    <row r="5" ht="25.5" customHeight="1" spans="1:1">
      <c r="A5" s="419" t="s">
        <v>5</v>
      </c>
    </row>
    <row r="6" ht="25.5" customHeight="1" spans="1:1">
      <c r="A6" s="419" t="s">
        <v>6</v>
      </c>
    </row>
    <row r="7" ht="25.5" customHeight="1" spans="1:1">
      <c r="A7" s="419" t="s">
        <v>7</v>
      </c>
    </row>
    <row r="8" ht="25.5" customHeight="1" spans="1:1">
      <c r="A8" s="419" t="s">
        <v>8</v>
      </c>
    </row>
    <row r="9" ht="25.5" customHeight="1" spans="1:1">
      <c r="A9" s="419" t="s">
        <v>9</v>
      </c>
    </row>
    <row r="10" ht="25.5" customHeight="1" spans="1:1">
      <c r="A10" s="420" t="s">
        <v>10</v>
      </c>
    </row>
    <row r="11" ht="25.5" customHeight="1" spans="1:1">
      <c r="A11" s="419" t="s">
        <v>11</v>
      </c>
    </row>
    <row r="12" ht="25.5" customHeight="1" spans="1:1">
      <c r="A12" s="419" t="s">
        <v>12</v>
      </c>
    </row>
    <row r="13" ht="25.5" customHeight="1" spans="1:1">
      <c r="A13" s="419" t="s">
        <v>13</v>
      </c>
    </row>
    <row r="14" ht="25.5" customHeight="1" spans="1:1">
      <c r="A14" s="420" t="s">
        <v>14</v>
      </c>
    </row>
    <row r="15" ht="25.5" customHeight="1" spans="1:1">
      <c r="A15" s="420" t="s">
        <v>15</v>
      </c>
    </row>
    <row r="16" ht="25.5" customHeight="1" spans="1:1">
      <c r="A16" s="418" t="s">
        <v>16</v>
      </c>
    </row>
    <row r="17" ht="25.5" customHeight="1" spans="1:1">
      <c r="A17" s="419" t="s">
        <v>17</v>
      </c>
    </row>
    <row r="18" ht="25.5" customHeight="1" spans="1:1">
      <c r="A18" s="419" t="s">
        <v>18</v>
      </c>
    </row>
    <row r="19" ht="25.5" customHeight="1" spans="1:1">
      <c r="A19" s="419" t="s">
        <v>19</v>
      </c>
    </row>
    <row r="20" ht="25.5" customHeight="1" spans="1:1">
      <c r="A20" s="419" t="s">
        <v>20</v>
      </c>
    </row>
    <row r="21" ht="25.5" customHeight="1" spans="1:1">
      <c r="A21" s="421" t="s">
        <v>21</v>
      </c>
    </row>
    <row r="22" ht="25.5" customHeight="1" spans="1:1">
      <c r="A22" s="419" t="s">
        <v>22</v>
      </c>
    </row>
    <row r="23" ht="25.5" customHeight="1" spans="1:1">
      <c r="A23" s="419" t="s">
        <v>23</v>
      </c>
    </row>
    <row r="24" ht="25.5" customHeight="1" spans="1:1">
      <c r="A24" s="419" t="s">
        <v>24</v>
      </c>
    </row>
    <row r="25" ht="25.5" customHeight="1" spans="1:1">
      <c r="A25" s="419" t="s">
        <v>25</v>
      </c>
    </row>
    <row r="26" ht="25.5" customHeight="1" spans="1:1">
      <c r="A26" s="420" t="s">
        <v>26</v>
      </c>
    </row>
    <row r="27" ht="25.5" customHeight="1" spans="1:1">
      <c r="A27" s="420" t="s">
        <v>27</v>
      </c>
    </row>
    <row r="28" ht="25.5" customHeight="1" spans="1:1">
      <c r="A28" s="420" t="s">
        <v>28</v>
      </c>
    </row>
    <row r="29" ht="25.5" customHeight="1" spans="1:1">
      <c r="A29" s="418" t="s">
        <v>29</v>
      </c>
    </row>
    <row r="30" ht="25.5" customHeight="1" spans="1:1">
      <c r="A30" s="419" t="s">
        <v>30</v>
      </c>
    </row>
    <row r="31" ht="25.5" customHeight="1" spans="1:1">
      <c r="A31" s="419" t="s">
        <v>31</v>
      </c>
    </row>
    <row r="32" ht="25.5" customHeight="1" spans="1:1">
      <c r="A32" s="419" t="s">
        <v>32</v>
      </c>
    </row>
    <row r="33" ht="25.5" customHeight="1" spans="1:1">
      <c r="A33" s="419" t="s">
        <v>33</v>
      </c>
    </row>
    <row r="34" ht="25.5" customHeight="1" spans="1:1">
      <c r="A34" s="419" t="s">
        <v>34</v>
      </c>
    </row>
    <row r="35" ht="25.5" customHeight="1" spans="1:1">
      <c r="A35" s="419" t="s">
        <v>35</v>
      </c>
    </row>
    <row r="36" spans="1:1">
      <c r="A36" s="422"/>
    </row>
  </sheetData>
  <pageMargins left="0.26" right="0.23"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FF0000"/>
  </sheetPr>
  <dimension ref="A1:B505"/>
  <sheetViews>
    <sheetView showZeros="0" workbookViewId="0">
      <pane xSplit="2" ySplit="5" topLeftCell="C389" activePane="bottomRight" state="frozen"/>
      <selection/>
      <selection pane="topRight"/>
      <selection pane="bottomLeft"/>
      <selection pane="bottomRight" activeCell="B377" sqref="B377"/>
    </sheetView>
  </sheetViews>
  <sheetFormatPr defaultColWidth="21.5" defaultRowHeight="14.25" outlineLevelCol="1"/>
  <cols>
    <col min="1" max="1" width="62.75" style="208" customWidth="1"/>
    <col min="2" max="2" width="24.75" style="209" customWidth="1"/>
    <col min="3" max="16384" width="21.5" style="209"/>
  </cols>
  <sheetData>
    <row r="1" ht="18" spans="1:2">
      <c r="A1" s="210" t="s">
        <v>882</v>
      </c>
      <c r="B1" s="211"/>
    </row>
    <row r="2" s="207" customFormat="1" ht="24" customHeight="1" spans="1:2">
      <c r="A2" s="212" t="s">
        <v>883</v>
      </c>
      <c r="B2" s="213"/>
    </row>
    <row r="3" ht="27" customHeight="1" spans="1:2">
      <c r="A3" s="214" t="s">
        <v>38</v>
      </c>
      <c r="B3" s="215"/>
    </row>
    <row r="4" ht="24" customHeight="1" spans="1:2">
      <c r="A4" s="216" t="s">
        <v>179</v>
      </c>
      <c r="B4" s="217" t="s">
        <v>884</v>
      </c>
    </row>
    <row r="5" ht="25.5" customHeight="1" spans="1:2">
      <c r="A5" s="218" t="s">
        <v>106</v>
      </c>
      <c r="B5" s="130">
        <f>B6+B171+B197+B273+B318+B344+B359+B428+B463+B498</f>
        <v>4974</v>
      </c>
    </row>
    <row r="6" ht="25.5" customHeight="1" spans="1:2">
      <c r="A6" s="128" t="s">
        <v>182</v>
      </c>
      <c r="B6" s="130">
        <f>B7+B20+B36+B71+B93</f>
        <v>1416</v>
      </c>
    </row>
    <row r="7" ht="25.5" customHeight="1" spans="1:2">
      <c r="A7" s="128" t="s">
        <v>183</v>
      </c>
      <c r="B7" s="130">
        <v>25</v>
      </c>
    </row>
    <row r="8" ht="25.5" customHeight="1" spans="1:2">
      <c r="A8" s="219" t="s">
        <v>184</v>
      </c>
      <c r="B8" s="130">
        <v>25</v>
      </c>
    </row>
    <row r="9" ht="25.5" customHeight="1" spans="1:2">
      <c r="A9" s="219" t="s">
        <v>185</v>
      </c>
      <c r="B9" s="130"/>
    </row>
    <row r="10" ht="25.5" customHeight="1" spans="1:2">
      <c r="A10" s="219" t="s">
        <v>186</v>
      </c>
      <c r="B10" s="130"/>
    </row>
    <row r="11" ht="25.5" customHeight="1" spans="1:2">
      <c r="A11" s="219" t="s">
        <v>187</v>
      </c>
      <c r="B11" s="130"/>
    </row>
    <row r="12" ht="25.5" customHeight="1" spans="1:2">
      <c r="A12" s="219" t="s">
        <v>188</v>
      </c>
      <c r="B12" s="130"/>
    </row>
    <row r="13" ht="25.5" customHeight="1" spans="1:2">
      <c r="A13" s="219" t="s">
        <v>189</v>
      </c>
      <c r="B13" s="130"/>
    </row>
    <row r="14" ht="25.5" customHeight="1" spans="1:2">
      <c r="A14" s="128" t="s">
        <v>190</v>
      </c>
      <c r="B14" s="130"/>
    </row>
    <row r="15" ht="25.5" customHeight="1" spans="1:2">
      <c r="A15" s="219" t="s">
        <v>184</v>
      </c>
      <c r="B15" s="130"/>
    </row>
    <row r="16" ht="25.5" customHeight="1" spans="1:2">
      <c r="A16" s="219" t="s">
        <v>185</v>
      </c>
      <c r="B16" s="130"/>
    </row>
    <row r="17" ht="25.5" customHeight="1" spans="1:2">
      <c r="A17" s="219" t="s">
        <v>191</v>
      </c>
      <c r="B17" s="130"/>
    </row>
    <row r="18" ht="25.5" customHeight="1" spans="1:2">
      <c r="A18" s="219" t="s">
        <v>192</v>
      </c>
      <c r="B18" s="130"/>
    </row>
    <row r="19" ht="25.5" customHeight="1" spans="1:2">
      <c r="A19" s="219" t="s">
        <v>193</v>
      </c>
      <c r="B19" s="130"/>
    </row>
    <row r="20" ht="25.5" customHeight="1" spans="1:2">
      <c r="A20" s="128" t="s">
        <v>194</v>
      </c>
      <c r="B20" s="130">
        <v>986</v>
      </c>
    </row>
    <row r="21" ht="25.5" customHeight="1" spans="1:2">
      <c r="A21" s="219" t="s">
        <v>184</v>
      </c>
      <c r="B21" s="130">
        <v>986</v>
      </c>
    </row>
    <row r="22" ht="25.5" customHeight="1" spans="1:2">
      <c r="A22" s="219" t="s">
        <v>185</v>
      </c>
      <c r="B22" s="130"/>
    </row>
    <row r="23" ht="25.5" customHeight="1" spans="1:2">
      <c r="A23" s="219" t="s">
        <v>195</v>
      </c>
      <c r="B23" s="130"/>
    </row>
    <row r="24" ht="25.5" customHeight="1" spans="1:2">
      <c r="A24" s="219" t="s">
        <v>196</v>
      </c>
      <c r="B24" s="130"/>
    </row>
    <row r="25" ht="25.5" customHeight="1" spans="1:2">
      <c r="A25" s="219" t="s">
        <v>197</v>
      </c>
      <c r="B25" s="130"/>
    </row>
    <row r="26" ht="25.5" customHeight="1" spans="1:2">
      <c r="A26" s="128" t="s">
        <v>199</v>
      </c>
      <c r="B26" s="130"/>
    </row>
    <row r="27" ht="25.5" customHeight="1" spans="1:2">
      <c r="A27" s="219" t="s">
        <v>184</v>
      </c>
      <c r="B27" s="130"/>
    </row>
    <row r="28" ht="25.5" customHeight="1" spans="1:2">
      <c r="A28" s="219" t="s">
        <v>185</v>
      </c>
      <c r="B28" s="130"/>
    </row>
    <row r="29" ht="25.5" customHeight="1" spans="1:2">
      <c r="A29" s="219" t="s">
        <v>197</v>
      </c>
      <c r="B29" s="130"/>
    </row>
    <row r="30" ht="25.5" customHeight="1" spans="1:2">
      <c r="A30" s="219" t="s">
        <v>201</v>
      </c>
      <c r="B30" s="130"/>
    </row>
    <row r="31" ht="25.5" customHeight="1" spans="1:2">
      <c r="A31" s="128" t="s">
        <v>202</v>
      </c>
      <c r="B31" s="130"/>
    </row>
    <row r="32" ht="25.5" customHeight="1" spans="1:2">
      <c r="A32" s="219" t="s">
        <v>184</v>
      </c>
      <c r="B32" s="130"/>
    </row>
    <row r="33" ht="25.5" customHeight="1" spans="1:2">
      <c r="A33" s="219" t="s">
        <v>185</v>
      </c>
      <c r="B33" s="130"/>
    </row>
    <row r="34" ht="25.5" customHeight="1" spans="1:2">
      <c r="A34" s="219" t="s">
        <v>203</v>
      </c>
      <c r="B34" s="130"/>
    </row>
    <row r="35" ht="25.5" customHeight="1" spans="1:2">
      <c r="A35" s="219" t="s">
        <v>204</v>
      </c>
      <c r="B35" s="130"/>
    </row>
    <row r="36" ht="25.5" customHeight="1" spans="1:2">
      <c r="A36" s="128" t="s">
        <v>205</v>
      </c>
      <c r="B36" s="130">
        <v>26</v>
      </c>
    </row>
    <row r="37" ht="25.5" customHeight="1" spans="1:2">
      <c r="A37" s="219" t="s">
        <v>184</v>
      </c>
      <c r="B37" s="130">
        <v>26</v>
      </c>
    </row>
    <row r="38" ht="25.5" customHeight="1" spans="1:2">
      <c r="A38" s="219" t="s">
        <v>185</v>
      </c>
      <c r="B38" s="130"/>
    </row>
    <row r="39" ht="25.5" customHeight="1" spans="1:2">
      <c r="A39" s="219" t="s">
        <v>206</v>
      </c>
      <c r="B39" s="130"/>
    </row>
    <row r="40" ht="25.5" customHeight="1" spans="1:2">
      <c r="A40" s="219" t="s">
        <v>207</v>
      </c>
      <c r="B40" s="130"/>
    </row>
    <row r="41" ht="25.5" customHeight="1" spans="1:2">
      <c r="A41" s="128" t="s">
        <v>208</v>
      </c>
      <c r="B41" s="130"/>
    </row>
    <row r="42" ht="25.5" customHeight="1" spans="1:2">
      <c r="A42" s="219" t="s">
        <v>185</v>
      </c>
      <c r="B42" s="130"/>
    </row>
    <row r="43" ht="25.5" customHeight="1" spans="1:2">
      <c r="A43" s="128" t="s">
        <v>209</v>
      </c>
      <c r="B43" s="130"/>
    </row>
    <row r="44" ht="25.5" customHeight="1" spans="1:2">
      <c r="A44" s="219" t="s">
        <v>210</v>
      </c>
      <c r="B44" s="130"/>
    </row>
    <row r="45" ht="25.5" customHeight="1" spans="1:2">
      <c r="A45" s="128" t="s">
        <v>211</v>
      </c>
      <c r="B45" s="130"/>
    </row>
    <row r="46" ht="25.5" customHeight="1" spans="1:2">
      <c r="A46" s="219" t="s">
        <v>212</v>
      </c>
      <c r="B46" s="130"/>
    </row>
    <row r="47" ht="25.5" customHeight="1" spans="1:2">
      <c r="A47" s="219" t="s">
        <v>213</v>
      </c>
      <c r="B47" s="130"/>
    </row>
    <row r="48" ht="25.5" customHeight="1" spans="1:2">
      <c r="A48" s="128" t="s">
        <v>214</v>
      </c>
      <c r="B48" s="130"/>
    </row>
    <row r="49" ht="25.5" customHeight="1" spans="1:2">
      <c r="A49" s="219" t="s">
        <v>184</v>
      </c>
      <c r="B49" s="130"/>
    </row>
    <row r="50" ht="25.5" customHeight="1" spans="1:2">
      <c r="A50" s="219" t="s">
        <v>185</v>
      </c>
      <c r="B50" s="130"/>
    </row>
    <row r="51" ht="25.5" customHeight="1" spans="1:2">
      <c r="A51" s="219" t="s">
        <v>215</v>
      </c>
      <c r="B51" s="130"/>
    </row>
    <row r="52" ht="25.5" customHeight="1" spans="1:2">
      <c r="A52" s="219" t="s">
        <v>885</v>
      </c>
      <c r="B52" s="130"/>
    </row>
    <row r="53" ht="25.5" customHeight="1" spans="1:2">
      <c r="A53" s="128" t="s">
        <v>216</v>
      </c>
      <c r="B53" s="130"/>
    </row>
    <row r="54" ht="25.5" customHeight="1" spans="1:2">
      <c r="A54" s="219" t="s">
        <v>184</v>
      </c>
      <c r="B54" s="130"/>
    </row>
    <row r="55" ht="25.5" customHeight="1" spans="1:2">
      <c r="A55" s="219" t="s">
        <v>185</v>
      </c>
      <c r="B55" s="130"/>
    </row>
    <row r="56" ht="25.5" customHeight="1" spans="1:2">
      <c r="A56" s="128" t="s">
        <v>217</v>
      </c>
      <c r="B56" s="130"/>
    </row>
    <row r="57" ht="25.5" customHeight="1" spans="1:2">
      <c r="A57" s="219" t="s">
        <v>184</v>
      </c>
      <c r="B57" s="130"/>
    </row>
    <row r="58" ht="25.5" customHeight="1" spans="1:2">
      <c r="A58" s="219" t="s">
        <v>185</v>
      </c>
      <c r="B58" s="130"/>
    </row>
    <row r="59" ht="25.5" customHeight="1" spans="1:2">
      <c r="A59" s="128" t="s">
        <v>218</v>
      </c>
      <c r="B59" s="130"/>
    </row>
    <row r="60" ht="25.5" customHeight="1" spans="1:2">
      <c r="A60" s="219" t="s">
        <v>184</v>
      </c>
      <c r="B60" s="130"/>
    </row>
    <row r="61" ht="25.5" customHeight="1" spans="1:2">
      <c r="A61" s="219" t="s">
        <v>219</v>
      </c>
      <c r="B61" s="130"/>
    </row>
    <row r="62" ht="25.5" customHeight="1" spans="1:2">
      <c r="A62" s="219" t="s">
        <v>220</v>
      </c>
      <c r="B62" s="130"/>
    </row>
    <row r="63" ht="25.5" customHeight="1" spans="1:2">
      <c r="A63" s="128" t="s">
        <v>221</v>
      </c>
      <c r="B63" s="130"/>
    </row>
    <row r="64" ht="25.5" customHeight="1" spans="1:2">
      <c r="A64" s="219" t="s">
        <v>184</v>
      </c>
      <c r="B64" s="130"/>
    </row>
    <row r="65" ht="25.5" customHeight="1" spans="1:2">
      <c r="A65" s="219" t="s">
        <v>185</v>
      </c>
      <c r="B65" s="130"/>
    </row>
    <row r="66" ht="25.5" customHeight="1" spans="1:2">
      <c r="A66" s="128" t="s">
        <v>222</v>
      </c>
      <c r="B66" s="130"/>
    </row>
    <row r="67" ht="25.5" customHeight="1" spans="1:2">
      <c r="A67" s="219" t="s">
        <v>184</v>
      </c>
      <c r="B67" s="130"/>
    </row>
    <row r="68" ht="25.5" customHeight="1" spans="1:2">
      <c r="A68" s="219" t="s">
        <v>185</v>
      </c>
      <c r="B68" s="130"/>
    </row>
    <row r="69" ht="25.5" customHeight="1" spans="1:2">
      <c r="A69" s="219" t="s">
        <v>197</v>
      </c>
      <c r="B69" s="130"/>
    </row>
    <row r="70" ht="25.5" customHeight="1" spans="1:2">
      <c r="A70" s="219" t="s">
        <v>223</v>
      </c>
      <c r="B70" s="130"/>
    </row>
    <row r="71" ht="25.5" customHeight="1" spans="1:2">
      <c r="A71" s="128" t="s">
        <v>224</v>
      </c>
      <c r="B71" s="130">
        <v>155</v>
      </c>
    </row>
    <row r="72" ht="25.5" customHeight="1" spans="1:2">
      <c r="A72" s="219" t="s">
        <v>184</v>
      </c>
      <c r="B72" s="130">
        <v>155</v>
      </c>
    </row>
    <row r="73" ht="25.5" customHeight="1" spans="1:2">
      <c r="A73" s="219" t="s">
        <v>185</v>
      </c>
      <c r="B73" s="130"/>
    </row>
    <row r="74" ht="25.5" customHeight="1" spans="1:2">
      <c r="A74" s="128" t="s">
        <v>225</v>
      </c>
      <c r="B74" s="130"/>
    </row>
    <row r="75" ht="25.5" customHeight="1" spans="1:2">
      <c r="A75" s="219" t="s">
        <v>184</v>
      </c>
      <c r="B75" s="130"/>
    </row>
    <row r="76" ht="25.5" customHeight="1" spans="1:2">
      <c r="A76" s="219" t="s">
        <v>185</v>
      </c>
      <c r="B76" s="130"/>
    </row>
    <row r="77" ht="25.5" customHeight="1" spans="1:2">
      <c r="A77" s="219" t="s">
        <v>197</v>
      </c>
      <c r="B77" s="130"/>
    </row>
    <row r="78" ht="25.5" customHeight="1" spans="1:2">
      <c r="A78" s="128" t="s">
        <v>226</v>
      </c>
      <c r="B78" s="130"/>
    </row>
    <row r="79" ht="25.5" customHeight="1" spans="1:2">
      <c r="A79" s="219" t="s">
        <v>184</v>
      </c>
      <c r="B79" s="130"/>
    </row>
    <row r="80" ht="25.5" customHeight="1" spans="1:2">
      <c r="A80" s="219" t="s">
        <v>185</v>
      </c>
      <c r="B80" s="130"/>
    </row>
    <row r="81" ht="25.5" customHeight="1" spans="1:2">
      <c r="A81" s="128" t="s">
        <v>227</v>
      </c>
      <c r="B81" s="130"/>
    </row>
    <row r="82" ht="25.5" customHeight="1" spans="1:2">
      <c r="A82" s="219" t="s">
        <v>184</v>
      </c>
      <c r="B82" s="130"/>
    </row>
    <row r="83" ht="25.5" customHeight="1" spans="1:2">
      <c r="A83" s="219" t="s">
        <v>185</v>
      </c>
      <c r="B83" s="130"/>
    </row>
    <row r="84" ht="25.5" customHeight="1" spans="1:2">
      <c r="A84" s="128" t="s">
        <v>229</v>
      </c>
      <c r="B84" s="130"/>
    </row>
    <row r="85" ht="25.5" customHeight="1" spans="1:2">
      <c r="A85" s="219" t="s">
        <v>184</v>
      </c>
      <c r="B85" s="130"/>
    </row>
    <row r="86" ht="25.5" customHeight="1" spans="1:2">
      <c r="A86" s="219" t="s">
        <v>185</v>
      </c>
      <c r="B86" s="130"/>
    </row>
    <row r="87" ht="25.5" customHeight="1" spans="1:2">
      <c r="A87" s="219" t="s">
        <v>230</v>
      </c>
      <c r="B87" s="130"/>
    </row>
    <row r="88" ht="25.5" customHeight="1" spans="1:2">
      <c r="A88" s="128" t="s">
        <v>231</v>
      </c>
      <c r="B88" s="130"/>
    </row>
    <row r="89" ht="25.5" customHeight="1" spans="1:2">
      <c r="A89" s="219" t="s">
        <v>184</v>
      </c>
      <c r="B89" s="130"/>
    </row>
    <row r="90" ht="25.5" customHeight="1" spans="1:2">
      <c r="A90" s="219" t="s">
        <v>185</v>
      </c>
      <c r="B90" s="130"/>
    </row>
    <row r="91" ht="25.5" customHeight="1" spans="1:2">
      <c r="A91" s="128" t="s">
        <v>232</v>
      </c>
      <c r="B91" s="130"/>
    </row>
    <row r="92" ht="25.5" customHeight="1" spans="1:2">
      <c r="A92" s="219" t="s">
        <v>233</v>
      </c>
      <c r="B92" s="130"/>
    </row>
    <row r="93" ht="25.5" customHeight="1" spans="1:2">
      <c r="A93" s="128" t="s">
        <v>234</v>
      </c>
      <c r="B93" s="130">
        <v>224</v>
      </c>
    </row>
    <row r="94" ht="25.5" customHeight="1" spans="1:2">
      <c r="A94" s="219" t="s">
        <v>235</v>
      </c>
      <c r="B94" s="130">
        <v>224</v>
      </c>
    </row>
    <row r="95" ht="25.5" customHeight="1" spans="1:2">
      <c r="A95" s="128" t="s">
        <v>236</v>
      </c>
      <c r="B95" s="130"/>
    </row>
    <row r="96" ht="25.5" customHeight="1" spans="1:2">
      <c r="A96" s="128" t="s">
        <v>237</v>
      </c>
      <c r="B96" s="130"/>
    </row>
    <row r="97" ht="25.5" customHeight="1" spans="1:2">
      <c r="A97" s="219" t="s">
        <v>886</v>
      </c>
      <c r="B97" s="130"/>
    </row>
    <row r="98" ht="25.5" customHeight="1" spans="1:2">
      <c r="A98" s="219" t="s">
        <v>238</v>
      </c>
      <c r="B98" s="130"/>
    </row>
    <row r="99" ht="25.5" customHeight="1" spans="1:2">
      <c r="A99" s="219" t="s">
        <v>887</v>
      </c>
      <c r="B99" s="130"/>
    </row>
    <row r="100" ht="25.5" customHeight="1" spans="1:2">
      <c r="A100" s="219" t="s">
        <v>888</v>
      </c>
      <c r="B100" s="130"/>
    </row>
    <row r="101" ht="25.5" customHeight="1" spans="1:2">
      <c r="A101" s="219" t="s">
        <v>889</v>
      </c>
      <c r="B101" s="130"/>
    </row>
    <row r="102" ht="25.5" customHeight="1" spans="1:2">
      <c r="A102" s="128" t="s">
        <v>239</v>
      </c>
      <c r="B102" s="130"/>
    </row>
    <row r="103" ht="25.5" customHeight="1" spans="1:2">
      <c r="A103" s="128" t="s">
        <v>240</v>
      </c>
      <c r="B103" s="130"/>
    </row>
    <row r="104" ht="25.5" customHeight="1" spans="1:2">
      <c r="A104" s="219" t="s">
        <v>241</v>
      </c>
      <c r="B104" s="130"/>
    </row>
    <row r="105" ht="25.5" customHeight="1" spans="1:2">
      <c r="A105" s="128" t="s">
        <v>242</v>
      </c>
      <c r="B105" s="130"/>
    </row>
    <row r="106" ht="25.5" customHeight="1" spans="1:2">
      <c r="A106" s="219" t="s">
        <v>184</v>
      </c>
      <c r="B106" s="130"/>
    </row>
    <row r="107" ht="25.5" customHeight="1" spans="1:2">
      <c r="A107" s="219" t="s">
        <v>185</v>
      </c>
      <c r="B107" s="130"/>
    </row>
    <row r="108" ht="25.5" customHeight="1" spans="1:2">
      <c r="A108" s="219" t="s">
        <v>243</v>
      </c>
      <c r="B108" s="130"/>
    </row>
    <row r="109" ht="25.5" customHeight="1" spans="1:2">
      <c r="A109" s="219" t="s">
        <v>244</v>
      </c>
      <c r="B109" s="130"/>
    </row>
    <row r="110" ht="25.5" customHeight="1" spans="1:2">
      <c r="A110" s="219" t="s">
        <v>890</v>
      </c>
      <c r="B110" s="130"/>
    </row>
    <row r="111" ht="25.5" customHeight="1" spans="1:2">
      <c r="A111" s="128" t="s">
        <v>246</v>
      </c>
      <c r="B111" s="130"/>
    </row>
    <row r="112" ht="25.5" customHeight="1" spans="1:2">
      <c r="A112" s="219" t="s">
        <v>247</v>
      </c>
      <c r="B112" s="130"/>
    </row>
    <row r="113" ht="25.5" customHeight="1" spans="1:2">
      <c r="A113" s="128" t="s">
        <v>248</v>
      </c>
      <c r="B113" s="130"/>
    </row>
    <row r="114" ht="25.5" customHeight="1" spans="1:2">
      <c r="A114" s="219" t="s">
        <v>249</v>
      </c>
      <c r="B114" s="130"/>
    </row>
    <row r="115" ht="25.5" customHeight="1" spans="1:2">
      <c r="A115" s="128" t="s">
        <v>250</v>
      </c>
      <c r="B115" s="130"/>
    </row>
    <row r="116" ht="25.5" customHeight="1" spans="1:2">
      <c r="A116" s="219" t="s">
        <v>252</v>
      </c>
      <c r="B116" s="130"/>
    </row>
    <row r="117" ht="25.5" customHeight="1" spans="1:2">
      <c r="A117" s="128" t="s">
        <v>253</v>
      </c>
      <c r="B117" s="130"/>
    </row>
    <row r="118" ht="25.5" customHeight="1" spans="1:2">
      <c r="A118" s="219" t="s">
        <v>184</v>
      </c>
      <c r="B118" s="130"/>
    </row>
    <row r="119" ht="25.5" customHeight="1" spans="1:2">
      <c r="A119" s="219" t="s">
        <v>185</v>
      </c>
      <c r="B119" s="130"/>
    </row>
    <row r="120" ht="25.5" customHeight="1" spans="1:2">
      <c r="A120" s="219" t="s">
        <v>254</v>
      </c>
      <c r="B120" s="130"/>
    </row>
    <row r="121" ht="25.5" customHeight="1" spans="1:2">
      <c r="A121" s="219" t="s">
        <v>255</v>
      </c>
      <c r="B121" s="130"/>
    </row>
    <row r="122" ht="25.5" customHeight="1" spans="1:2">
      <c r="A122" s="219" t="s">
        <v>257</v>
      </c>
      <c r="B122" s="130"/>
    </row>
    <row r="123" ht="25.5" customHeight="1" spans="1:2">
      <c r="A123" s="219" t="s">
        <v>259</v>
      </c>
      <c r="B123" s="130"/>
    </row>
    <row r="124" ht="25.5" customHeight="1" spans="1:2">
      <c r="A124" s="219" t="s">
        <v>260</v>
      </c>
      <c r="B124" s="130"/>
    </row>
    <row r="125" ht="25.5" customHeight="1" spans="1:2">
      <c r="A125" s="219" t="s">
        <v>197</v>
      </c>
      <c r="B125" s="130"/>
    </row>
    <row r="126" ht="25.5" customHeight="1" spans="1:2">
      <c r="A126" s="128" t="s">
        <v>891</v>
      </c>
      <c r="B126" s="130"/>
    </row>
    <row r="127" ht="25.5" customHeight="1" spans="1:2">
      <c r="A127" s="219" t="s">
        <v>892</v>
      </c>
      <c r="B127" s="130"/>
    </row>
    <row r="128" ht="25.5" customHeight="1" spans="1:2">
      <c r="A128" s="128" t="s">
        <v>261</v>
      </c>
      <c r="B128" s="130"/>
    </row>
    <row r="129" ht="25.5" customHeight="1" spans="1:2">
      <c r="A129" s="128" t="s">
        <v>262</v>
      </c>
      <c r="B129" s="130"/>
    </row>
    <row r="130" ht="25.5" customHeight="1" spans="1:2">
      <c r="A130" s="219" t="s">
        <v>184</v>
      </c>
      <c r="B130" s="130"/>
    </row>
    <row r="131" ht="25.5" customHeight="1" spans="1:2">
      <c r="A131" s="128" t="s">
        <v>264</v>
      </c>
      <c r="B131" s="130"/>
    </row>
    <row r="132" ht="25.5" customHeight="1" spans="1:2">
      <c r="A132" s="219" t="s">
        <v>265</v>
      </c>
      <c r="B132" s="130"/>
    </row>
    <row r="133" ht="25.5" customHeight="1" spans="1:2">
      <c r="A133" s="219" t="s">
        <v>266</v>
      </c>
      <c r="B133" s="130"/>
    </row>
    <row r="134" ht="25.5" customHeight="1" spans="1:2">
      <c r="A134" s="219" t="s">
        <v>267</v>
      </c>
      <c r="B134" s="130"/>
    </row>
    <row r="135" ht="25.5" customHeight="1" spans="1:2">
      <c r="A135" s="219" t="s">
        <v>268</v>
      </c>
      <c r="B135" s="130"/>
    </row>
    <row r="136" ht="25.5" customHeight="1" spans="1:2">
      <c r="A136" s="219" t="s">
        <v>270</v>
      </c>
      <c r="B136" s="130"/>
    </row>
    <row r="137" ht="25.5" customHeight="1" spans="1:2">
      <c r="A137" s="128" t="s">
        <v>271</v>
      </c>
      <c r="B137" s="130"/>
    </row>
    <row r="138" ht="25.5" customHeight="1" spans="1:2">
      <c r="A138" s="219" t="s">
        <v>272</v>
      </c>
      <c r="B138" s="130"/>
    </row>
    <row r="139" ht="25.5" customHeight="1" spans="1:2">
      <c r="A139" s="219" t="s">
        <v>273</v>
      </c>
      <c r="B139" s="130"/>
    </row>
    <row r="140" ht="25.5" customHeight="1" spans="1:2">
      <c r="A140" s="128" t="s">
        <v>276</v>
      </c>
      <c r="B140" s="130"/>
    </row>
    <row r="141" ht="25.5" customHeight="1" spans="1:2">
      <c r="A141" s="219" t="s">
        <v>277</v>
      </c>
      <c r="B141" s="130"/>
    </row>
    <row r="142" ht="25.5" customHeight="1" spans="1:2">
      <c r="A142" s="128" t="s">
        <v>278</v>
      </c>
      <c r="B142" s="130"/>
    </row>
    <row r="143" ht="25.5" customHeight="1" spans="1:2">
      <c r="A143" s="219" t="s">
        <v>279</v>
      </c>
      <c r="B143" s="130"/>
    </row>
    <row r="144" ht="25.5" customHeight="1" spans="1:2">
      <c r="A144" s="128" t="s">
        <v>280</v>
      </c>
      <c r="B144" s="130"/>
    </row>
    <row r="145" ht="25.5" customHeight="1" spans="1:2">
      <c r="A145" s="219" t="s">
        <v>281</v>
      </c>
      <c r="B145" s="130"/>
    </row>
    <row r="146" ht="25.5" customHeight="1" spans="1:2">
      <c r="A146" s="219" t="s">
        <v>282</v>
      </c>
      <c r="B146" s="130"/>
    </row>
    <row r="147" ht="25.5" customHeight="1" spans="1:2">
      <c r="A147" s="128" t="s">
        <v>284</v>
      </c>
      <c r="B147" s="130"/>
    </row>
    <row r="148" ht="25.5" customHeight="1" spans="1:2">
      <c r="A148" s="219" t="s">
        <v>285</v>
      </c>
      <c r="B148" s="130"/>
    </row>
    <row r="149" ht="25.5" customHeight="1" spans="1:2">
      <c r="A149" s="128" t="s">
        <v>286</v>
      </c>
      <c r="B149" s="130"/>
    </row>
    <row r="150" ht="25.5" customHeight="1" spans="1:2">
      <c r="A150" s="219" t="s">
        <v>287</v>
      </c>
      <c r="B150" s="130"/>
    </row>
    <row r="151" ht="25.5" customHeight="1" spans="1:2">
      <c r="A151" s="128" t="s">
        <v>288</v>
      </c>
      <c r="B151" s="130"/>
    </row>
    <row r="152" ht="25.5" customHeight="1" spans="1:2">
      <c r="A152" s="128" t="s">
        <v>289</v>
      </c>
      <c r="B152" s="130"/>
    </row>
    <row r="153" ht="25.5" customHeight="1" spans="1:2">
      <c r="A153" s="219" t="s">
        <v>184</v>
      </c>
      <c r="B153" s="130"/>
    </row>
    <row r="154" ht="25.5" customHeight="1" spans="1:2">
      <c r="A154" s="219" t="s">
        <v>185</v>
      </c>
      <c r="B154" s="130"/>
    </row>
    <row r="155" ht="25.5" customHeight="1" spans="1:2">
      <c r="A155" s="128" t="s">
        <v>893</v>
      </c>
      <c r="B155" s="130"/>
    </row>
    <row r="156" ht="25.5" customHeight="1" spans="1:2">
      <c r="A156" s="219" t="s">
        <v>293</v>
      </c>
      <c r="B156" s="130"/>
    </row>
    <row r="157" ht="25.5" customHeight="1" spans="1:2">
      <c r="A157" s="219" t="s">
        <v>894</v>
      </c>
      <c r="B157" s="130"/>
    </row>
    <row r="158" ht="25.5" customHeight="1" spans="1:2">
      <c r="A158" s="128" t="s">
        <v>290</v>
      </c>
      <c r="B158" s="130"/>
    </row>
    <row r="159" ht="25.5" customHeight="1" spans="1:2">
      <c r="A159" s="219" t="s">
        <v>291</v>
      </c>
      <c r="B159" s="130"/>
    </row>
    <row r="160" ht="25.5" customHeight="1" spans="1:2">
      <c r="A160" s="128" t="s">
        <v>292</v>
      </c>
      <c r="B160" s="130"/>
    </row>
    <row r="161" ht="25.5" customHeight="1" spans="1:2">
      <c r="A161" s="219" t="s">
        <v>294</v>
      </c>
      <c r="B161" s="130"/>
    </row>
    <row r="162" ht="25.5" customHeight="1" spans="1:2">
      <c r="A162" s="128" t="s">
        <v>295</v>
      </c>
      <c r="B162" s="130"/>
    </row>
    <row r="163" ht="25.5" customHeight="1" spans="1:2">
      <c r="A163" s="219" t="s">
        <v>293</v>
      </c>
      <c r="B163" s="130"/>
    </row>
    <row r="164" ht="25.5" customHeight="1" spans="1:2">
      <c r="A164" s="219" t="s">
        <v>895</v>
      </c>
      <c r="B164" s="130"/>
    </row>
    <row r="165" ht="25.5" customHeight="1" spans="1:2">
      <c r="A165" s="128" t="s">
        <v>297</v>
      </c>
      <c r="B165" s="130"/>
    </row>
    <row r="166" ht="25.5" customHeight="1" spans="1:2">
      <c r="A166" s="219" t="s">
        <v>298</v>
      </c>
      <c r="B166" s="130"/>
    </row>
    <row r="167" ht="25.5" customHeight="1" spans="1:2">
      <c r="A167" s="219" t="s">
        <v>299</v>
      </c>
      <c r="B167" s="130"/>
    </row>
    <row r="168" ht="25.5" customHeight="1" spans="1:2">
      <c r="A168" s="128" t="s">
        <v>300</v>
      </c>
      <c r="B168" s="130"/>
    </row>
    <row r="169" ht="25.5" customHeight="1" spans="1:2">
      <c r="A169" s="219" t="s">
        <v>301</v>
      </c>
      <c r="B169" s="130"/>
    </row>
    <row r="170" ht="25.5" customHeight="1" spans="1:2">
      <c r="A170" s="219" t="s">
        <v>302</v>
      </c>
      <c r="B170" s="130"/>
    </row>
    <row r="171" ht="25.5" customHeight="1" spans="1:2">
      <c r="A171" s="128" t="s">
        <v>305</v>
      </c>
      <c r="B171" s="130">
        <v>100</v>
      </c>
    </row>
    <row r="172" ht="25.5" customHeight="1" spans="1:2">
      <c r="A172" s="128" t="s">
        <v>306</v>
      </c>
      <c r="B172" s="130">
        <v>100</v>
      </c>
    </row>
    <row r="173" ht="25.5" customHeight="1" spans="1:2">
      <c r="A173" s="219" t="s">
        <v>184</v>
      </c>
      <c r="B173" s="130"/>
    </row>
    <row r="174" ht="25.5" customHeight="1" spans="1:2">
      <c r="A174" s="219" t="s">
        <v>185</v>
      </c>
      <c r="B174" s="130"/>
    </row>
    <row r="175" ht="25.5" customHeight="1" spans="1:2">
      <c r="A175" s="219" t="s">
        <v>307</v>
      </c>
      <c r="B175" s="130"/>
    </row>
    <row r="176" ht="25.5" customHeight="1" spans="1:2">
      <c r="A176" s="219" t="s">
        <v>308</v>
      </c>
      <c r="B176" s="130">
        <v>100</v>
      </c>
    </row>
    <row r="177" ht="25.5" customHeight="1" spans="1:2">
      <c r="A177" s="219" t="s">
        <v>309</v>
      </c>
      <c r="B177" s="130"/>
    </row>
    <row r="178" ht="25.5" customHeight="1" spans="1:2">
      <c r="A178" s="219" t="s">
        <v>310</v>
      </c>
      <c r="B178" s="130"/>
    </row>
    <row r="179" ht="25.5" customHeight="1" spans="1:2">
      <c r="A179" s="219" t="s">
        <v>311</v>
      </c>
      <c r="B179" s="130"/>
    </row>
    <row r="180" ht="25.5" customHeight="1" spans="1:2">
      <c r="A180" s="219" t="s">
        <v>312</v>
      </c>
      <c r="B180" s="130"/>
    </row>
    <row r="181" ht="25.5" customHeight="1" spans="1:2">
      <c r="A181" s="219" t="s">
        <v>313</v>
      </c>
      <c r="B181" s="130"/>
    </row>
    <row r="182" ht="25.5" customHeight="1" spans="1:2">
      <c r="A182" s="128" t="s">
        <v>314</v>
      </c>
      <c r="B182" s="130"/>
    </row>
    <row r="183" ht="25.5" customHeight="1" spans="1:2">
      <c r="A183" s="219" t="s">
        <v>315</v>
      </c>
      <c r="B183" s="130"/>
    </row>
    <row r="184" ht="25.5" customHeight="1" spans="1:2">
      <c r="A184" s="219" t="s">
        <v>316</v>
      </c>
      <c r="B184" s="130"/>
    </row>
    <row r="185" ht="25.5" customHeight="1" spans="1:2">
      <c r="A185" s="128" t="s">
        <v>317</v>
      </c>
      <c r="B185" s="130"/>
    </row>
    <row r="186" ht="25.5" customHeight="1" spans="1:2">
      <c r="A186" s="219" t="s">
        <v>185</v>
      </c>
      <c r="B186" s="130"/>
    </row>
    <row r="187" ht="25.5" customHeight="1" spans="1:2">
      <c r="A187" s="219" t="s">
        <v>318</v>
      </c>
      <c r="B187" s="130"/>
    </row>
    <row r="188" ht="25.5" customHeight="1" spans="1:2">
      <c r="A188" s="219" t="s">
        <v>319</v>
      </c>
      <c r="B188" s="130"/>
    </row>
    <row r="189" ht="25.5" customHeight="1" spans="1:2">
      <c r="A189" s="219" t="s">
        <v>320</v>
      </c>
      <c r="B189" s="130"/>
    </row>
    <row r="190" ht="25.5" customHeight="1" spans="1:2">
      <c r="A190" s="128" t="s">
        <v>322</v>
      </c>
      <c r="B190" s="130"/>
    </row>
    <row r="191" ht="25.5" customHeight="1" spans="1:2">
      <c r="A191" s="219" t="s">
        <v>323</v>
      </c>
      <c r="B191" s="130"/>
    </row>
    <row r="192" ht="25.5" customHeight="1" spans="1:2">
      <c r="A192" s="128" t="s">
        <v>324</v>
      </c>
      <c r="B192" s="130"/>
    </row>
    <row r="193" ht="25.5" customHeight="1" spans="1:2">
      <c r="A193" s="219" t="s">
        <v>896</v>
      </c>
      <c r="B193" s="130"/>
    </row>
    <row r="194" ht="25.5" customHeight="1" spans="1:2">
      <c r="A194" s="128" t="s">
        <v>326</v>
      </c>
      <c r="B194" s="130"/>
    </row>
    <row r="195" ht="25.5" customHeight="1" spans="1:2">
      <c r="A195" s="219" t="s">
        <v>327</v>
      </c>
      <c r="B195" s="130"/>
    </row>
    <row r="196" ht="25.5" customHeight="1" spans="1:2">
      <c r="A196" s="219" t="s">
        <v>328</v>
      </c>
      <c r="B196" s="130"/>
    </row>
    <row r="197" ht="25.5" customHeight="1" spans="1:2">
      <c r="A197" s="128" t="s">
        <v>329</v>
      </c>
      <c r="B197" s="130">
        <f>B198+B212+B266+B271</f>
        <v>760</v>
      </c>
    </row>
    <row r="198" ht="25.5" customHeight="1" spans="1:2">
      <c r="A198" s="128" t="s">
        <v>330</v>
      </c>
      <c r="B198" s="130">
        <v>120</v>
      </c>
    </row>
    <row r="199" ht="25.5" customHeight="1" spans="1:2">
      <c r="A199" s="219" t="s">
        <v>184</v>
      </c>
      <c r="B199" s="130"/>
    </row>
    <row r="200" ht="25.5" customHeight="1" spans="1:2">
      <c r="A200" s="219" t="s">
        <v>185</v>
      </c>
      <c r="B200" s="130"/>
    </row>
    <row r="201" ht="25.5" customHeight="1" spans="1:2">
      <c r="A201" s="219" t="s">
        <v>331</v>
      </c>
      <c r="B201" s="130"/>
    </row>
    <row r="202" ht="25.5" customHeight="1" spans="1:2">
      <c r="A202" s="219" t="s">
        <v>243</v>
      </c>
      <c r="B202" s="130"/>
    </row>
    <row r="203" ht="25.5" customHeight="1" spans="1:2">
      <c r="A203" s="219" t="s">
        <v>332</v>
      </c>
      <c r="B203" s="130"/>
    </row>
    <row r="204" ht="25.5" customHeight="1" spans="1:2">
      <c r="A204" s="219" t="s">
        <v>212</v>
      </c>
      <c r="B204" s="130"/>
    </row>
    <row r="205" ht="25.5" customHeight="1" spans="1:2">
      <c r="A205" s="219" t="s">
        <v>333</v>
      </c>
      <c r="B205" s="130">
        <v>120</v>
      </c>
    </row>
    <row r="206" ht="25.5" customHeight="1" spans="1:2">
      <c r="A206" s="128" t="s">
        <v>334</v>
      </c>
      <c r="B206" s="130"/>
    </row>
    <row r="207" ht="25.5" customHeight="1" spans="1:2">
      <c r="A207" s="219" t="s">
        <v>184</v>
      </c>
      <c r="B207" s="130"/>
    </row>
    <row r="208" ht="25.5" customHeight="1" spans="1:2">
      <c r="A208" s="219" t="s">
        <v>335</v>
      </c>
      <c r="B208" s="130"/>
    </row>
    <row r="209" ht="25.5" customHeight="1" spans="1:2">
      <c r="A209" s="219" t="s">
        <v>336</v>
      </c>
      <c r="B209" s="130"/>
    </row>
    <row r="210" ht="25.5" customHeight="1" spans="1:2">
      <c r="A210" s="219" t="s">
        <v>337</v>
      </c>
      <c r="B210" s="130"/>
    </row>
    <row r="211" ht="25.5" customHeight="1" spans="1:2">
      <c r="A211" s="219" t="s">
        <v>338</v>
      </c>
      <c r="B211" s="130"/>
    </row>
    <row r="212" ht="25.5" customHeight="1" spans="1:2">
      <c r="A212" s="128" t="s">
        <v>339</v>
      </c>
      <c r="B212" s="130">
        <v>465</v>
      </c>
    </row>
    <row r="213" ht="25.5" customHeight="1" spans="1:2">
      <c r="A213" s="219" t="s">
        <v>340</v>
      </c>
      <c r="B213" s="130"/>
    </row>
    <row r="214" ht="25.5" customHeight="1" spans="1:2">
      <c r="A214" s="219" t="s">
        <v>341</v>
      </c>
      <c r="B214" s="130"/>
    </row>
    <row r="215" ht="25.5" customHeight="1" spans="1:2">
      <c r="A215" s="219" t="s">
        <v>342</v>
      </c>
      <c r="B215" s="130"/>
    </row>
    <row r="216" ht="25.5" customHeight="1" spans="1:2">
      <c r="A216" s="219" t="s">
        <v>343</v>
      </c>
      <c r="B216" s="130">
        <v>210</v>
      </c>
    </row>
    <row r="217" ht="25.5" customHeight="1" spans="1:2">
      <c r="A217" s="219" t="s">
        <v>344</v>
      </c>
      <c r="B217" s="130">
        <v>105</v>
      </c>
    </row>
    <row r="218" ht="25.5" customHeight="1" spans="1:2">
      <c r="A218" s="219" t="s">
        <v>345</v>
      </c>
      <c r="B218" s="130">
        <v>150</v>
      </c>
    </row>
    <row r="219" ht="25.5" customHeight="1" spans="1:2">
      <c r="A219" s="128" t="s">
        <v>346</v>
      </c>
      <c r="B219" s="130"/>
    </row>
    <row r="220" ht="25.5" customHeight="1" spans="1:2">
      <c r="A220" s="219" t="s">
        <v>347</v>
      </c>
      <c r="B220" s="130"/>
    </row>
    <row r="221" ht="25.5" customHeight="1" spans="1:2">
      <c r="A221" s="128" t="s">
        <v>348</v>
      </c>
      <c r="B221" s="130"/>
    </row>
    <row r="222" ht="25.5" customHeight="1" spans="1:2">
      <c r="A222" s="219" t="s">
        <v>349</v>
      </c>
      <c r="B222" s="130"/>
    </row>
    <row r="223" ht="25.5" customHeight="1" spans="1:2">
      <c r="A223" s="219" t="s">
        <v>350</v>
      </c>
      <c r="B223" s="130"/>
    </row>
    <row r="224" ht="25.5" customHeight="1" spans="1:2">
      <c r="A224" s="128" t="s">
        <v>351</v>
      </c>
      <c r="B224" s="130"/>
    </row>
    <row r="225" ht="25.5" customHeight="1" spans="1:2">
      <c r="A225" s="219" t="s">
        <v>352</v>
      </c>
      <c r="B225" s="130"/>
    </row>
    <row r="226" ht="25.5" customHeight="1" spans="1:2">
      <c r="A226" s="219" t="s">
        <v>353</v>
      </c>
      <c r="B226" s="130"/>
    </row>
    <row r="227" ht="25.5" customHeight="1" spans="1:2">
      <c r="A227" s="219" t="s">
        <v>354</v>
      </c>
      <c r="B227" s="130"/>
    </row>
    <row r="228" ht="25.5" customHeight="1" spans="1:2">
      <c r="A228" s="219" t="s">
        <v>355</v>
      </c>
      <c r="B228" s="130"/>
    </row>
    <row r="229" ht="25.5" customHeight="1" spans="1:2">
      <c r="A229" s="219" t="s">
        <v>356</v>
      </c>
      <c r="B229" s="130"/>
    </row>
    <row r="230" ht="25.5" customHeight="1" spans="1:2">
      <c r="A230" s="219" t="s">
        <v>357</v>
      </c>
      <c r="B230" s="130"/>
    </row>
    <row r="231" ht="25.5" customHeight="1" spans="1:2">
      <c r="A231" s="219" t="s">
        <v>358</v>
      </c>
      <c r="B231" s="130"/>
    </row>
    <row r="232" ht="25.5" customHeight="1" spans="1:2">
      <c r="A232" s="128" t="s">
        <v>359</v>
      </c>
      <c r="B232" s="130"/>
    </row>
    <row r="233" ht="25.5" customHeight="1" spans="1:2">
      <c r="A233" s="219" t="s">
        <v>360</v>
      </c>
      <c r="B233" s="130"/>
    </row>
    <row r="234" ht="25.5" customHeight="1" spans="1:2">
      <c r="A234" s="219" t="s">
        <v>361</v>
      </c>
      <c r="B234" s="130"/>
    </row>
    <row r="235" ht="25.5" customHeight="1" spans="1:2">
      <c r="A235" s="219" t="s">
        <v>362</v>
      </c>
      <c r="B235" s="130"/>
    </row>
    <row r="236" ht="25.5" customHeight="1" spans="1:2">
      <c r="A236" s="219" t="s">
        <v>364</v>
      </c>
      <c r="B236" s="130"/>
    </row>
    <row r="237" ht="25.5" customHeight="1" spans="1:2">
      <c r="A237" s="219" t="s">
        <v>365</v>
      </c>
      <c r="B237" s="130"/>
    </row>
    <row r="238" ht="25.5" customHeight="1" spans="1:2">
      <c r="A238" s="128" t="s">
        <v>366</v>
      </c>
      <c r="B238" s="130"/>
    </row>
    <row r="239" ht="25.5" customHeight="1" spans="1:2">
      <c r="A239" s="219" t="s">
        <v>367</v>
      </c>
      <c r="B239" s="130"/>
    </row>
    <row r="240" ht="25.5" customHeight="1" spans="1:2">
      <c r="A240" s="219" t="s">
        <v>368</v>
      </c>
      <c r="B240" s="130"/>
    </row>
    <row r="241" ht="25.5" customHeight="1" spans="1:2">
      <c r="A241" s="219" t="s">
        <v>369</v>
      </c>
      <c r="B241" s="130"/>
    </row>
    <row r="242" ht="25.5" customHeight="1" spans="1:2">
      <c r="A242" s="219" t="s">
        <v>370</v>
      </c>
      <c r="B242" s="130"/>
    </row>
    <row r="243" ht="25.5" customHeight="1" spans="1:2">
      <c r="A243" s="219" t="s">
        <v>897</v>
      </c>
      <c r="B243" s="130"/>
    </row>
    <row r="244" ht="25.5" customHeight="1" spans="1:2">
      <c r="A244" s="128" t="s">
        <v>371</v>
      </c>
      <c r="B244" s="130"/>
    </row>
    <row r="245" ht="25.5" customHeight="1" spans="1:2">
      <c r="A245" s="219" t="s">
        <v>184</v>
      </c>
      <c r="B245" s="130"/>
    </row>
    <row r="246" ht="25.5" customHeight="1" spans="1:2">
      <c r="A246" s="219" t="s">
        <v>898</v>
      </c>
      <c r="B246" s="130"/>
    </row>
    <row r="247" ht="25.5" customHeight="1" spans="1:2">
      <c r="A247" s="219" t="s">
        <v>372</v>
      </c>
      <c r="B247" s="130"/>
    </row>
    <row r="248" ht="25.5" customHeight="1" spans="1:2">
      <c r="A248" s="219" t="s">
        <v>373</v>
      </c>
      <c r="B248" s="130"/>
    </row>
    <row r="249" ht="25.5" customHeight="1" spans="1:2">
      <c r="A249" s="219" t="s">
        <v>374</v>
      </c>
      <c r="B249" s="130"/>
    </row>
    <row r="250" ht="25.5" customHeight="1" spans="1:2">
      <c r="A250" s="219" t="s">
        <v>375</v>
      </c>
      <c r="B250" s="130"/>
    </row>
    <row r="251" ht="25.5" customHeight="1" spans="1:2">
      <c r="A251" s="219" t="s">
        <v>376</v>
      </c>
      <c r="B251" s="130"/>
    </row>
    <row r="252" ht="25.5" customHeight="1" spans="1:2">
      <c r="A252" s="128" t="s">
        <v>377</v>
      </c>
      <c r="B252" s="130"/>
    </row>
    <row r="253" ht="25.5" customHeight="1" spans="1:2">
      <c r="A253" s="219" t="s">
        <v>378</v>
      </c>
      <c r="B253" s="130"/>
    </row>
    <row r="254" ht="25.5" customHeight="1" spans="1:2">
      <c r="A254" s="219" t="s">
        <v>379</v>
      </c>
      <c r="B254" s="130"/>
    </row>
    <row r="255" ht="25.5" customHeight="1" spans="1:2">
      <c r="A255" s="128" t="s">
        <v>380</v>
      </c>
      <c r="B255" s="130"/>
    </row>
    <row r="256" ht="25.5" customHeight="1" spans="1:2">
      <c r="A256" s="219" t="s">
        <v>381</v>
      </c>
      <c r="B256" s="130"/>
    </row>
    <row r="257" ht="25.5" customHeight="1" spans="1:2">
      <c r="A257" s="219" t="s">
        <v>382</v>
      </c>
      <c r="B257" s="130"/>
    </row>
    <row r="258" ht="25.5" customHeight="1" spans="1:2">
      <c r="A258" s="128" t="s">
        <v>383</v>
      </c>
      <c r="B258" s="130"/>
    </row>
    <row r="259" ht="25.5" customHeight="1" spans="1:2">
      <c r="A259" s="219" t="s">
        <v>384</v>
      </c>
      <c r="B259" s="130"/>
    </row>
    <row r="260" ht="25.5" customHeight="1" spans="1:2">
      <c r="A260" s="219" t="s">
        <v>385</v>
      </c>
      <c r="B260" s="130"/>
    </row>
    <row r="261" ht="25.5" customHeight="1" spans="1:2">
      <c r="A261" s="128" t="s">
        <v>386</v>
      </c>
      <c r="B261" s="130"/>
    </row>
    <row r="262" ht="25.5" customHeight="1" spans="1:2">
      <c r="A262" s="219" t="s">
        <v>387</v>
      </c>
      <c r="B262" s="130"/>
    </row>
    <row r="263" ht="25.5" customHeight="1" spans="1:2">
      <c r="A263" s="219" t="s">
        <v>388</v>
      </c>
      <c r="B263" s="130"/>
    </row>
    <row r="264" ht="25.5" customHeight="1" spans="1:2">
      <c r="A264" s="128" t="s">
        <v>899</v>
      </c>
      <c r="B264" s="130"/>
    </row>
    <row r="265" ht="25.5" customHeight="1" spans="1:2">
      <c r="A265" s="219" t="s">
        <v>900</v>
      </c>
      <c r="B265" s="130"/>
    </row>
    <row r="266" ht="25.5" customHeight="1" spans="1:2">
      <c r="A266" s="128" t="s">
        <v>389</v>
      </c>
      <c r="B266" s="130">
        <v>95</v>
      </c>
    </row>
    <row r="267" ht="25.5" customHeight="1" spans="1:2">
      <c r="A267" s="219" t="s">
        <v>184</v>
      </c>
      <c r="B267" s="130"/>
    </row>
    <row r="268" ht="25.5" customHeight="1" spans="1:2">
      <c r="A268" s="219" t="s">
        <v>197</v>
      </c>
      <c r="B268" s="130">
        <v>95</v>
      </c>
    </row>
    <row r="269" ht="25.5" customHeight="1" spans="1:2">
      <c r="A269" s="219" t="s">
        <v>390</v>
      </c>
      <c r="B269" s="130"/>
    </row>
    <row r="270" ht="25.5" customHeight="1" spans="1:2">
      <c r="A270" s="219" t="s">
        <v>391</v>
      </c>
      <c r="B270" s="130"/>
    </row>
    <row r="271" ht="25.5" customHeight="1" spans="1:2">
      <c r="A271" s="128" t="s">
        <v>392</v>
      </c>
      <c r="B271" s="130">
        <v>80</v>
      </c>
    </row>
    <row r="272" ht="25.5" customHeight="1" spans="1:2">
      <c r="A272" s="219" t="s">
        <v>393</v>
      </c>
      <c r="B272" s="130">
        <v>80</v>
      </c>
    </row>
    <row r="273" ht="25.5" customHeight="1" spans="1:2">
      <c r="A273" s="128" t="s">
        <v>394</v>
      </c>
      <c r="B273" s="130">
        <v>205</v>
      </c>
    </row>
    <row r="274" ht="25.5" customHeight="1" spans="1:2">
      <c r="A274" s="128" t="s">
        <v>395</v>
      </c>
      <c r="B274" s="130"/>
    </row>
    <row r="275" ht="25.5" customHeight="1" spans="1:2">
      <c r="A275" s="219" t="s">
        <v>184</v>
      </c>
      <c r="B275" s="130"/>
    </row>
    <row r="276" ht="25.5" customHeight="1" spans="1:2">
      <c r="A276" s="219" t="s">
        <v>185</v>
      </c>
      <c r="B276" s="130"/>
    </row>
    <row r="277" ht="25.5" customHeight="1" spans="1:2">
      <c r="A277" s="128" t="s">
        <v>396</v>
      </c>
      <c r="B277" s="130"/>
    </row>
    <row r="278" ht="25.5" customHeight="1" spans="1:2">
      <c r="A278" s="219" t="s">
        <v>397</v>
      </c>
      <c r="B278" s="130"/>
    </row>
    <row r="279" ht="25.5" customHeight="1" spans="1:2">
      <c r="A279" s="219" t="s">
        <v>398</v>
      </c>
      <c r="B279" s="130"/>
    </row>
    <row r="280" ht="25.5" customHeight="1" spans="1:2">
      <c r="A280" s="219" t="s">
        <v>403</v>
      </c>
      <c r="B280" s="130"/>
    </row>
    <row r="281" ht="25.5" customHeight="1" spans="1:2">
      <c r="A281" s="219" t="s">
        <v>901</v>
      </c>
      <c r="B281" s="130"/>
    </row>
    <row r="282" ht="25.5" customHeight="1" spans="1:2">
      <c r="A282" s="128" t="s">
        <v>404</v>
      </c>
      <c r="B282" s="130"/>
    </row>
    <row r="283" ht="25.5" customHeight="1" spans="1:2">
      <c r="A283" s="219" t="s">
        <v>405</v>
      </c>
      <c r="B283" s="130"/>
    </row>
    <row r="284" ht="25.5" customHeight="1" spans="1:2">
      <c r="A284" s="219" t="s">
        <v>406</v>
      </c>
      <c r="B284" s="130"/>
    </row>
    <row r="285" ht="25.5" customHeight="1" spans="1:2">
      <c r="A285" s="219" t="s">
        <v>407</v>
      </c>
      <c r="B285" s="130"/>
    </row>
    <row r="286" ht="25.5" customHeight="1" spans="1:2">
      <c r="A286" s="128" t="s">
        <v>408</v>
      </c>
      <c r="B286" s="130"/>
    </row>
    <row r="287" ht="25.5" customHeight="1" spans="1:2">
      <c r="A287" s="219" t="s">
        <v>409</v>
      </c>
      <c r="B287" s="130"/>
    </row>
    <row r="288" ht="25.5" customHeight="1" spans="1:2">
      <c r="A288" s="219" t="s">
        <v>411</v>
      </c>
      <c r="B288" s="130"/>
    </row>
    <row r="289" ht="25.5" customHeight="1" spans="1:2">
      <c r="A289" s="219" t="s">
        <v>412</v>
      </c>
      <c r="B289" s="130"/>
    </row>
    <row r="290" ht="25.5" customHeight="1" spans="1:2">
      <c r="A290" s="219" t="s">
        <v>413</v>
      </c>
      <c r="B290" s="130"/>
    </row>
    <row r="291" ht="25.5" customHeight="1" spans="1:2">
      <c r="A291" s="219" t="s">
        <v>414</v>
      </c>
      <c r="B291" s="130"/>
    </row>
    <row r="292" ht="25.5" customHeight="1" spans="1:2">
      <c r="A292" s="219" t="s">
        <v>415</v>
      </c>
      <c r="B292" s="130"/>
    </row>
    <row r="293" ht="25.5" customHeight="1" spans="1:2">
      <c r="A293" s="219" t="s">
        <v>416</v>
      </c>
      <c r="B293" s="130"/>
    </row>
    <row r="294" ht="25.5" customHeight="1" spans="1:2">
      <c r="A294" s="219" t="s">
        <v>417</v>
      </c>
      <c r="B294" s="130"/>
    </row>
    <row r="295" ht="25.5" customHeight="1" spans="1:2">
      <c r="A295" s="128" t="s">
        <v>418</v>
      </c>
      <c r="B295" s="130"/>
    </row>
    <row r="296" ht="25.5" customHeight="1" spans="1:2">
      <c r="A296" s="219" t="s">
        <v>419</v>
      </c>
      <c r="B296" s="130"/>
    </row>
    <row r="297" ht="25.5" customHeight="1" spans="1:2">
      <c r="A297" s="128" t="s">
        <v>420</v>
      </c>
      <c r="B297" s="130"/>
    </row>
    <row r="298" ht="25.5" customHeight="1" spans="1:2">
      <c r="A298" s="219" t="s">
        <v>421</v>
      </c>
      <c r="B298" s="130"/>
    </row>
    <row r="299" ht="25.5" customHeight="1" spans="1:2">
      <c r="A299" s="219" t="s">
        <v>422</v>
      </c>
      <c r="B299" s="130"/>
    </row>
    <row r="300" ht="25.5" customHeight="1" spans="1:2">
      <c r="A300" s="128" t="s">
        <v>423</v>
      </c>
      <c r="B300" s="130">
        <v>205</v>
      </c>
    </row>
    <row r="301" ht="25.5" customHeight="1" spans="1:2">
      <c r="A301" s="219" t="s">
        <v>424</v>
      </c>
      <c r="B301" s="130">
        <v>90</v>
      </c>
    </row>
    <row r="302" ht="25.5" customHeight="1" spans="1:2">
      <c r="A302" s="219" t="s">
        <v>425</v>
      </c>
      <c r="B302" s="130">
        <v>115</v>
      </c>
    </row>
    <row r="303" ht="25.5" customHeight="1" spans="1:2">
      <c r="A303" s="219" t="s">
        <v>902</v>
      </c>
      <c r="B303" s="130"/>
    </row>
    <row r="304" ht="25.5" customHeight="1" spans="1:2">
      <c r="A304" s="128" t="s">
        <v>426</v>
      </c>
      <c r="B304" s="130"/>
    </row>
    <row r="305" ht="25.5" customHeight="1" spans="1:2">
      <c r="A305" s="219" t="s">
        <v>427</v>
      </c>
      <c r="B305" s="130"/>
    </row>
    <row r="306" ht="25.5" customHeight="1" spans="1:2">
      <c r="A306" s="128" t="s">
        <v>428</v>
      </c>
      <c r="B306" s="130"/>
    </row>
    <row r="307" ht="25.5" customHeight="1" spans="1:2">
      <c r="A307" s="219" t="s">
        <v>429</v>
      </c>
      <c r="B307" s="130"/>
    </row>
    <row r="308" ht="25.5" customHeight="1" spans="1:2">
      <c r="A308" s="128" t="s">
        <v>431</v>
      </c>
      <c r="B308" s="130"/>
    </row>
    <row r="309" ht="25.5" customHeight="1" spans="1:2">
      <c r="A309" s="219" t="s">
        <v>432</v>
      </c>
      <c r="B309" s="130"/>
    </row>
    <row r="310" ht="25.5" customHeight="1" spans="1:2">
      <c r="A310" s="128" t="s">
        <v>433</v>
      </c>
      <c r="B310" s="130"/>
    </row>
    <row r="311" ht="25.5" customHeight="1" spans="1:2">
      <c r="A311" s="219" t="s">
        <v>184</v>
      </c>
      <c r="B311" s="130"/>
    </row>
    <row r="312" ht="25.5" customHeight="1" spans="1:2">
      <c r="A312" s="219" t="s">
        <v>185</v>
      </c>
      <c r="B312" s="130"/>
    </row>
    <row r="313" ht="25.5" customHeight="1" spans="1:2">
      <c r="A313" s="219" t="s">
        <v>435</v>
      </c>
      <c r="B313" s="130"/>
    </row>
    <row r="314" ht="25.5" customHeight="1" spans="1:2">
      <c r="A314" s="128" t="s">
        <v>437</v>
      </c>
      <c r="B314" s="130"/>
    </row>
    <row r="315" ht="25.5" customHeight="1" spans="1:2">
      <c r="A315" s="219" t="s">
        <v>438</v>
      </c>
      <c r="B315" s="130"/>
    </row>
    <row r="316" ht="25.5" customHeight="1" spans="1:2">
      <c r="A316" s="128" t="s">
        <v>439</v>
      </c>
      <c r="B316" s="130"/>
    </row>
    <row r="317" ht="25.5" customHeight="1" spans="1:2">
      <c r="A317" s="219" t="s">
        <v>440</v>
      </c>
      <c r="B317" s="130"/>
    </row>
    <row r="318" ht="25.5" customHeight="1" spans="1:2">
      <c r="A318" s="128" t="s">
        <v>441</v>
      </c>
      <c r="B318" s="130">
        <v>220</v>
      </c>
    </row>
    <row r="319" ht="25.5" customHeight="1" spans="1:2">
      <c r="A319" s="128" t="s">
        <v>442</v>
      </c>
      <c r="B319" s="130">
        <v>220</v>
      </c>
    </row>
    <row r="320" ht="25.5" customHeight="1" spans="1:2">
      <c r="A320" s="219" t="s">
        <v>184</v>
      </c>
      <c r="B320" s="130"/>
    </row>
    <row r="321" ht="25.5" customHeight="1" spans="1:2">
      <c r="A321" s="219" t="s">
        <v>185</v>
      </c>
      <c r="B321" s="130"/>
    </row>
    <row r="322" ht="25.5" customHeight="1" spans="1:2">
      <c r="A322" s="219" t="s">
        <v>903</v>
      </c>
      <c r="B322" s="130">
        <v>220</v>
      </c>
    </row>
    <row r="323" ht="25.5" customHeight="1" spans="1:2">
      <c r="A323" s="128" t="s">
        <v>444</v>
      </c>
      <c r="B323" s="130"/>
    </row>
    <row r="324" ht="25.5" customHeight="1" spans="1:2">
      <c r="A324" s="219" t="s">
        <v>445</v>
      </c>
      <c r="B324" s="130"/>
    </row>
    <row r="325" ht="25.5" customHeight="1" spans="1:2">
      <c r="A325" s="219" t="s">
        <v>446</v>
      </c>
      <c r="B325" s="130"/>
    </row>
    <row r="326" ht="25.5" customHeight="1" spans="1:2">
      <c r="A326" s="219" t="s">
        <v>447</v>
      </c>
      <c r="B326" s="130"/>
    </row>
    <row r="327" ht="25.5" customHeight="1" spans="1:2">
      <c r="A327" s="128" t="s">
        <v>449</v>
      </c>
      <c r="B327" s="130"/>
    </row>
    <row r="328" ht="25.5" customHeight="1" spans="1:2">
      <c r="A328" s="219" t="s">
        <v>450</v>
      </c>
      <c r="B328" s="130"/>
    </row>
    <row r="329" ht="25.5" customHeight="1" spans="1:2">
      <c r="A329" s="128" t="s">
        <v>452</v>
      </c>
      <c r="B329" s="130"/>
    </row>
    <row r="330" ht="25.5" customHeight="1" spans="1:2">
      <c r="A330" s="219" t="s">
        <v>904</v>
      </c>
      <c r="B330" s="130"/>
    </row>
    <row r="331" ht="25.5" customHeight="1" spans="1:2">
      <c r="A331" s="219" t="s">
        <v>905</v>
      </c>
      <c r="B331" s="130"/>
    </row>
    <row r="332" ht="25.5" customHeight="1" spans="1:2">
      <c r="A332" s="219" t="s">
        <v>453</v>
      </c>
      <c r="B332" s="130"/>
    </row>
    <row r="333" ht="25.5" customHeight="1" spans="1:2">
      <c r="A333" s="128" t="s">
        <v>455</v>
      </c>
      <c r="B333" s="130"/>
    </row>
    <row r="334" ht="25.5" customHeight="1" spans="1:2">
      <c r="A334" s="219" t="s">
        <v>906</v>
      </c>
      <c r="B334" s="130"/>
    </row>
    <row r="335" ht="25.5" customHeight="1" spans="1:2">
      <c r="A335" s="219" t="s">
        <v>907</v>
      </c>
      <c r="B335" s="130"/>
    </row>
    <row r="336" ht="25.5" customHeight="1" spans="1:2">
      <c r="A336" s="219" t="s">
        <v>456</v>
      </c>
      <c r="B336" s="130"/>
    </row>
    <row r="337" ht="25.5" customHeight="1" spans="1:2">
      <c r="A337" s="128" t="s">
        <v>457</v>
      </c>
      <c r="B337" s="130"/>
    </row>
    <row r="338" ht="25.5" customHeight="1" spans="1:2">
      <c r="A338" s="219" t="s">
        <v>458</v>
      </c>
      <c r="B338" s="130"/>
    </row>
    <row r="339" ht="25.5" customHeight="1" spans="1:2">
      <c r="A339" s="128" t="s">
        <v>459</v>
      </c>
      <c r="B339" s="130"/>
    </row>
    <row r="340" ht="25.5" customHeight="1" spans="1:2">
      <c r="A340" s="219" t="s">
        <v>460</v>
      </c>
      <c r="B340" s="130"/>
    </row>
    <row r="341" ht="25.5" customHeight="1" spans="1:2">
      <c r="A341" s="219" t="s">
        <v>461</v>
      </c>
      <c r="B341" s="130"/>
    </row>
    <row r="342" ht="25.5" customHeight="1" spans="1:2">
      <c r="A342" s="128" t="s">
        <v>464</v>
      </c>
      <c r="B342" s="130"/>
    </row>
    <row r="343" ht="25.5" customHeight="1" spans="1:2">
      <c r="A343" s="219" t="s">
        <v>197</v>
      </c>
      <c r="B343" s="130"/>
    </row>
    <row r="344" ht="25.5" customHeight="1" spans="1:2">
      <c r="A344" s="128" t="s">
        <v>467</v>
      </c>
      <c r="B344" s="130">
        <v>265</v>
      </c>
    </row>
    <row r="345" ht="25.5" customHeight="1" spans="1:2">
      <c r="A345" s="128" t="s">
        <v>468</v>
      </c>
      <c r="B345" s="130">
        <v>135</v>
      </c>
    </row>
    <row r="346" ht="25.5" customHeight="1" spans="1:2">
      <c r="A346" s="219" t="s">
        <v>184</v>
      </c>
      <c r="B346" s="130"/>
    </row>
    <row r="347" ht="25.5" customHeight="1" spans="1:2">
      <c r="A347" s="219" t="s">
        <v>185</v>
      </c>
      <c r="B347" s="130"/>
    </row>
    <row r="348" ht="25.5" customHeight="1" spans="1:2">
      <c r="A348" s="219" t="s">
        <v>469</v>
      </c>
      <c r="B348" s="130"/>
    </row>
    <row r="349" ht="25.5" customHeight="1" spans="1:2">
      <c r="A349" s="219" t="s">
        <v>470</v>
      </c>
      <c r="B349" s="130"/>
    </row>
    <row r="350" ht="25.5" customHeight="1" spans="1:2">
      <c r="A350" s="219" t="s">
        <v>471</v>
      </c>
      <c r="B350" s="130">
        <v>135</v>
      </c>
    </row>
    <row r="351" ht="25.5" customHeight="1" spans="1:2">
      <c r="A351" s="128" t="s">
        <v>474</v>
      </c>
      <c r="B351" s="130"/>
    </row>
    <row r="352" ht="25.5" customHeight="1" spans="1:2">
      <c r="A352" s="219" t="s">
        <v>475</v>
      </c>
      <c r="B352" s="130"/>
    </row>
    <row r="353" ht="25.5" customHeight="1" spans="1:2">
      <c r="A353" s="128" t="s">
        <v>476</v>
      </c>
      <c r="B353" s="130">
        <v>130</v>
      </c>
    </row>
    <row r="354" ht="25.5" customHeight="1" spans="1:2">
      <c r="A354" s="219" t="s">
        <v>477</v>
      </c>
      <c r="B354" s="130">
        <v>130</v>
      </c>
    </row>
    <row r="355" ht="25.5" customHeight="1" spans="1:2">
      <c r="A355" s="128" t="s">
        <v>478</v>
      </c>
      <c r="B355" s="130"/>
    </row>
    <row r="356" ht="25.5" customHeight="1" spans="1:2">
      <c r="A356" s="219" t="s">
        <v>479</v>
      </c>
      <c r="B356" s="130"/>
    </row>
    <row r="357" ht="25.5" customHeight="1" spans="1:2">
      <c r="A357" s="128" t="s">
        <v>480</v>
      </c>
      <c r="B357" s="130"/>
    </row>
    <row r="358" ht="25.5" customHeight="1" spans="1:2">
      <c r="A358" s="219" t="s">
        <v>481</v>
      </c>
      <c r="B358" s="130"/>
    </row>
    <row r="359" ht="25.5" customHeight="1" spans="1:2">
      <c r="A359" s="128" t="s">
        <v>482</v>
      </c>
      <c r="B359" s="130">
        <f>B360+B377+B384+B403</f>
        <v>1528</v>
      </c>
    </row>
    <row r="360" ht="25.5" customHeight="1" spans="1:2">
      <c r="A360" s="128" t="s">
        <v>483</v>
      </c>
      <c r="B360" s="130">
        <v>591</v>
      </c>
    </row>
    <row r="361" ht="25.5" customHeight="1" spans="1:2">
      <c r="A361" s="219" t="s">
        <v>184</v>
      </c>
      <c r="B361" s="130"/>
    </row>
    <row r="362" ht="25.5" customHeight="1" spans="1:2">
      <c r="A362" s="219" t="s">
        <v>185</v>
      </c>
      <c r="B362" s="130"/>
    </row>
    <row r="363" ht="25.5" customHeight="1" spans="1:2">
      <c r="A363" s="219" t="s">
        <v>197</v>
      </c>
      <c r="B363" s="130">
        <v>580</v>
      </c>
    </row>
    <row r="364" ht="25.5" customHeight="1" spans="1:2">
      <c r="A364" s="219" t="s">
        <v>484</v>
      </c>
      <c r="B364" s="130"/>
    </row>
    <row r="365" ht="25.5" customHeight="1" spans="1:2">
      <c r="A365" s="219" t="s">
        <v>485</v>
      </c>
      <c r="B365" s="130"/>
    </row>
    <row r="366" ht="25.5" customHeight="1" spans="1:2">
      <c r="A366" s="219" t="s">
        <v>486</v>
      </c>
      <c r="B366" s="130"/>
    </row>
    <row r="367" ht="25.5" customHeight="1" spans="1:2">
      <c r="A367" s="219" t="s">
        <v>487</v>
      </c>
      <c r="B367" s="130"/>
    </row>
    <row r="368" ht="25.5" customHeight="1" spans="1:2">
      <c r="A368" s="219" t="s">
        <v>488</v>
      </c>
      <c r="B368" s="130"/>
    </row>
    <row r="369" ht="25.5" customHeight="1" spans="1:2">
      <c r="A369" s="219" t="s">
        <v>489</v>
      </c>
      <c r="B369" s="130"/>
    </row>
    <row r="370" ht="25.5" customHeight="1" spans="1:2">
      <c r="A370" s="219" t="s">
        <v>908</v>
      </c>
      <c r="B370" s="130"/>
    </row>
    <row r="371" ht="25.5" customHeight="1" spans="1:2">
      <c r="A371" s="219" t="s">
        <v>490</v>
      </c>
      <c r="B371" s="130"/>
    </row>
    <row r="372" ht="25.5" customHeight="1" spans="1:2">
      <c r="A372" s="219" t="s">
        <v>491</v>
      </c>
      <c r="B372" s="130"/>
    </row>
    <row r="373" ht="25.5" customHeight="1" spans="1:2">
      <c r="A373" s="219" t="s">
        <v>909</v>
      </c>
      <c r="B373" s="130"/>
    </row>
    <row r="374" ht="25.5" customHeight="1" spans="1:2">
      <c r="A374" s="219" t="s">
        <v>492</v>
      </c>
      <c r="B374" s="130"/>
    </row>
    <row r="375" ht="25.5" customHeight="1" spans="1:2">
      <c r="A375" s="219" t="s">
        <v>493</v>
      </c>
      <c r="B375" s="130"/>
    </row>
    <row r="376" ht="25.5" customHeight="1" spans="1:2">
      <c r="A376" s="219" t="s">
        <v>494</v>
      </c>
      <c r="B376" s="130">
        <v>11</v>
      </c>
    </row>
    <row r="377" ht="25.5" customHeight="1" spans="1:2">
      <c r="A377" s="128" t="s">
        <v>495</v>
      </c>
      <c r="B377" s="130">
        <v>85</v>
      </c>
    </row>
    <row r="378" ht="25.5" customHeight="1" spans="1:2">
      <c r="A378" s="219" t="s">
        <v>184</v>
      </c>
      <c r="B378" s="130"/>
    </row>
    <row r="379" ht="25.5" customHeight="1" spans="1:2">
      <c r="A379" s="219" t="s">
        <v>496</v>
      </c>
      <c r="B379" s="130"/>
    </row>
    <row r="380" ht="25.5" customHeight="1" spans="1:2">
      <c r="A380" s="219" t="s">
        <v>497</v>
      </c>
      <c r="B380" s="130"/>
    </row>
    <row r="381" ht="25.5" customHeight="1" spans="1:2">
      <c r="A381" s="219" t="s">
        <v>498</v>
      </c>
      <c r="B381" s="130"/>
    </row>
    <row r="382" ht="25.5" customHeight="1" spans="1:2">
      <c r="A382" s="219" t="s">
        <v>499</v>
      </c>
      <c r="B382" s="130"/>
    </row>
    <row r="383" ht="25.5" customHeight="1" spans="1:2">
      <c r="A383" s="219" t="s">
        <v>501</v>
      </c>
      <c r="B383" s="130">
        <v>85</v>
      </c>
    </row>
    <row r="384" ht="25.5" customHeight="1" spans="1:2">
      <c r="A384" s="128" t="s">
        <v>502</v>
      </c>
      <c r="B384" s="130">
        <v>60</v>
      </c>
    </row>
    <row r="385" ht="25.5" customHeight="1" spans="1:2">
      <c r="A385" s="219" t="s">
        <v>184</v>
      </c>
      <c r="B385" s="130"/>
    </row>
    <row r="386" ht="25.5" customHeight="1" spans="1:2">
      <c r="A386" s="219" t="s">
        <v>503</v>
      </c>
      <c r="B386" s="130"/>
    </row>
    <row r="387" ht="25.5" customHeight="1" spans="1:2">
      <c r="A387" s="219" t="s">
        <v>910</v>
      </c>
      <c r="B387" s="130"/>
    </row>
    <row r="388" ht="25.5" customHeight="1" spans="1:2">
      <c r="A388" s="219" t="s">
        <v>505</v>
      </c>
      <c r="B388" s="130"/>
    </row>
    <row r="389" ht="25.5" customHeight="1" spans="1:2">
      <c r="A389" s="219" t="s">
        <v>506</v>
      </c>
      <c r="B389" s="130"/>
    </row>
    <row r="390" ht="25.5" customHeight="1" spans="1:2">
      <c r="A390" s="219" t="s">
        <v>507</v>
      </c>
      <c r="B390" s="130"/>
    </row>
    <row r="391" ht="25.5" customHeight="1" spans="1:2">
      <c r="A391" s="219" t="s">
        <v>508</v>
      </c>
      <c r="B391" s="130"/>
    </row>
    <row r="392" ht="25.5" customHeight="1" spans="1:2">
      <c r="A392" s="219" t="s">
        <v>509</v>
      </c>
      <c r="B392" s="130"/>
    </row>
    <row r="393" ht="25.5" customHeight="1" spans="1:2">
      <c r="A393" s="219" t="s">
        <v>510</v>
      </c>
      <c r="B393" s="130"/>
    </row>
    <row r="394" ht="25.5" customHeight="1" spans="1:2">
      <c r="A394" s="219" t="s">
        <v>511</v>
      </c>
      <c r="B394" s="130"/>
    </row>
    <row r="395" ht="25.5" customHeight="1" spans="1:2">
      <c r="A395" s="219" t="s">
        <v>514</v>
      </c>
      <c r="B395" s="130"/>
    </row>
    <row r="396" ht="25.5" customHeight="1" spans="1:2">
      <c r="A396" s="219" t="s">
        <v>517</v>
      </c>
      <c r="B396" s="130"/>
    </row>
    <row r="397" ht="25.5" customHeight="1" spans="1:2">
      <c r="A397" s="219" t="s">
        <v>518</v>
      </c>
      <c r="B397" s="130">
        <v>60</v>
      </c>
    </row>
    <row r="398" ht="25.5" customHeight="1" spans="1:2">
      <c r="A398" s="128" t="s">
        <v>519</v>
      </c>
      <c r="B398" s="130"/>
    </row>
    <row r="399" ht="25.5" customHeight="1" spans="1:2">
      <c r="A399" s="219" t="s">
        <v>184</v>
      </c>
      <c r="B399" s="130"/>
    </row>
    <row r="400" ht="25.5" customHeight="1" spans="1:2">
      <c r="A400" s="219" t="s">
        <v>520</v>
      </c>
      <c r="B400" s="130"/>
    </row>
    <row r="401" ht="25.5" customHeight="1" spans="1:2">
      <c r="A401" s="219" t="s">
        <v>521</v>
      </c>
      <c r="B401" s="130"/>
    </row>
    <row r="402" ht="25.5" customHeight="1" spans="1:2">
      <c r="A402" s="219" t="s">
        <v>523</v>
      </c>
      <c r="B402" s="130"/>
    </row>
    <row r="403" ht="25.5" customHeight="1" spans="1:2">
      <c r="A403" s="128" t="s">
        <v>524</v>
      </c>
      <c r="B403" s="130">
        <v>792</v>
      </c>
    </row>
    <row r="404" ht="25.5" customHeight="1" spans="1:2">
      <c r="A404" s="219" t="s">
        <v>525</v>
      </c>
      <c r="B404" s="130"/>
    </row>
    <row r="405" ht="25.5" customHeight="1" spans="1:2">
      <c r="A405" s="219" t="s">
        <v>526</v>
      </c>
      <c r="B405" s="130">
        <v>792</v>
      </c>
    </row>
    <row r="406" ht="25.5" customHeight="1" spans="1:2">
      <c r="A406" s="128" t="s">
        <v>527</v>
      </c>
      <c r="B406" s="130"/>
    </row>
    <row r="407" ht="25.5" customHeight="1" spans="1:2">
      <c r="A407" s="219" t="s">
        <v>529</v>
      </c>
      <c r="B407" s="130"/>
    </row>
    <row r="408" ht="25.5" customHeight="1" spans="1:2">
      <c r="A408" s="219" t="s">
        <v>530</v>
      </c>
      <c r="B408" s="130"/>
    </row>
    <row r="409" ht="25.5" customHeight="1" spans="1:2">
      <c r="A409" s="128" t="s">
        <v>532</v>
      </c>
      <c r="B409" s="130"/>
    </row>
    <row r="410" ht="25.5" customHeight="1" spans="1:2">
      <c r="A410" s="128" t="s">
        <v>533</v>
      </c>
      <c r="B410" s="130"/>
    </row>
    <row r="411" ht="25.5" customHeight="1" spans="1:2">
      <c r="A411" s="219" t="s">
        <v>184</v>
      </c>
      <c r="B411" s="130"/>
    </row>
    <row r="412" ht="25.5" customHeight="1" spans="1:2">
      <c r="A412" s="219" t="s">
        <v>185</v>
      </c>
      <c r="B412" s="130"/>
    </row>
    <row r="413" ht="25.5" customHeight="1" spans="1:2">
      <c r="A413" s="219" t="s">
        <v>535</v>
      </c>
      <c r="B413" s="130"/>
    </row>
    <row r="414" ht="25.5" customHeight="1" spans="1:2">
      <c r="A414" s="219" t="s">
        <v>911</v>
      </c>
      <c r="B414" s="130"/>
    </row>
    <row r="415" ht="25.5" customHeight="1" spans="1:2">
      <c r="A415" s="219" t="s">
        <v>536</v>
      </c>
      <c r="B415" s="130"/>
    </row>
    <row r="416" ht="25.5" customHeight="1" spans="1:2">
      <c r="A416" s="219" t="s">
        <v>537</v>
      </c>
      <c r="B416" s="130"/>
    </row>
    <row r="417" ht="25.5" customHeight="1" spans="1:2">
      <c r="A417" s="219" t="s">
        <v>538</v>
      </c>
      <c r="B417" s="130"/>
    </row>
    <row r="418" ht="25.5" customHeight="1" spans="1:2">
      <c r="A418" s="128" t="s">
        <v>539</v>
      </c>
      <c r="B418" s="130"/>
    </row>
    <row r="419" ht="25.5" customHeight="1" spans="1:2">
      <c r="A419" s="219" t="s">
        <v>540</v>
      </c>
      <c r="B419" s="130"/>
    </row>
    <row r="420" ht="25.5" customHeight="1" spans="1:2">
      <c r="A420" s="128" t="s">
        <v>541</v>
      </c>
      <c r="B420" s="130"/>
    </row>
    <row r="421" ht="25.5" customHeight="1" spans="1:2">
      <c r="A421" s="219" t="s">
        <v>542</v>
      </c>
      <c r="B421" s="130"/>
    </row>
    <row r="422" ht="25.5" customHeight="1" spans="1:2">
      <c r="A422" s="128" t="s">
        <v>543</v>
      </c>
      <c r="B422" s="130"/>
    </row>
    <row r="423" ht="25.5" customHeight="1" spans="1:2">
      <c r="A423" s="219" t="s">
        <v>544</v>
      </c>
      <c r="B423" s="130"/>
    </row>
    <row r="424" ht="25.5" customHeight="1" spans="1:2">
      <c r="A424" s="219" t="s">
        <v>545</v>
      </c>
      <c r="B424" s="130"/>
    </row>
    <row r="425" ht="25.5" customHeight="1" spans="1:2">
      <c r="A425" s="128" t="s">
        <v>546</v>
      </c>
      <c r="B425" s="130"/>
    </row>
    <row r="426" ht="25.5" customHeight="1" spans="1:2">
      <c r="A426" s="219" t="s">
        <v>912</v>
      </c>
      <c r="B426" s="130"/>
    </row>
    <row r="427" ht="25.5" customHeight="1" spans="1:2">
      <c r="A427" s="219" t="s">
        <v>547</v>
      </c>
      <c r="B427" s="130"/>
    </row>
    <row r="428" ht="25.5" customHeight="1" spans="1:2">
      <c r="A428" s="128" t="s">
        <v>548</v>
      </c>
      <c r="B428" s="130">
        <v>100</v>
      </c>
    </row>
    <row r="429" ht="25.5" customHeight="1" spans="1:2">
      <c r="A429" s="128" t="s">
        <v>549</v>
      </c>
      <c r="B429" s="130"/>
    </row>
    <row r="430" ht="25.5" customHeight="1" spans="1:2">
      <c r="A430" s="219" t="s">
        <v>913</v>
      </c>
      <c r="B430" s="130"/>
    </row>
    <row r="431" ht="25.5" customHeight="1" spans="1:2">
      <c r="A431" s="128" t="s">
        <v>551</v>
      </c>
      <c r="B431" s="130"/>
    </row>
    <row r="432" ht="25.5" customHeight="1" spans="1:2">
      <c r="A432" s="219" t="s">
        <v>555</v>
      </c>
      <c r="B432" s="130"/>
    </row>
    <row r="433" ht="25.5" customHeight="1" spans="1:2">
      <c r="A433" s="128" t="s">
        <v>558</v>
      </c>
      <c r="B433" s="130"/>
    </row>
    <row r="434" ht="25.5" customHeight="1" spans="1:2">
      <c r="A434" s="219" t="s">
        <v>184</v>
      </c>
      <c r="B434" s="130"/>
    </row>
    <row r="435" ht="25.5" customHeight="1" spans="1:2">
      <c r="A435" s="219" t="s">
        <v>185</v>
      </c>
      <c r="B435" s="130"/>
    </row>
    <row r="436" ht="25.5" customHeight="1" spans="1:2">
      <c r="A436" s="128" t="s">
        <v>559</v>
      </c>
      <c r="B436" s="130">
        <v>100</v>
      </c>
    </row>
    <row r="437" ht="25.5" customHeight="1" spans="1:2">
      <c r="A437" s="219" t="s">
        <v>560</v>
      </c>
      <c r="B437" s="130"/>
    </row>
    <row r="438" ht="25.5" customHeight="1" spans="1:2">
      <c r="A438" s="219" t="s">
        <v>561</v>
      </c>
      <c r="B438" s="130">
        <v>100</v>
      </c>
    </row>
    <row r="439" ht="25.5" customHeight="1" spans="1:2">
      <c r="A439" s="128" t="s">
        <v>564</v>
      </c>
      <c r="B439" s="130"/>
    </row>
    <row r="440" ht="25.5" customHeight="1" spans="1:2">
      <c r="A440" s="128" t="s">
        <v>565</v>
      </c>
      <c r="B440" s="130"/>
    </row>
    <row r="441" ht="25.5" customHeight="1" spans="1:2">
      <c r="A441" s="219" t="s">
        <v>184</v>
      </c>
      <c r="B441" s="130"/>
    </row>
    <row r="442" ht="25.5" customHeight="1" spans="1:2">
      <c r="A442" s="219" t="s">
        <v>566</v>
      </c>
      <c r="B442" s="130"/>
    </row>
    <row r="443" ht="25.5" customHeight="1" spans="1:2">
      <c r="A443" s="128" t="s">
        <v>567</v>
      </c>
      <c r="B443" s="130"/>
    </row>
    <row r="444" ht="25.5" customHeight="1" spans="1:2">
      <c r="A444" s="219" t="s">
        <v>568</v>
      </c>
      <c r="B444" s="130"/>
    </row>
    <row r="445" ht="25.5" customHeight="1" spans="1:2">
      <c r="A445" s="128" t="s">
        <v>569</v>
      </c>
      <c r="B445" s="130"/>
    </row>
    <row r="446" ht="25.5" customHeight="1" spans="1:2">
      <c r="A446" s="219" t="s">
        <v>570</v>
      </c>
      <c r="B446" s="130"/>
    </row>
    <row r="447" ht="25.5" customHeight="1" spans="1:2">
      <c r="A447" s="128" t="s">
        <v>571</v>
      </c>
      <c r="B447" s="130"/>
    </row>
    <row r="448" ht="25.5" customHeight="1" spans="1:2">
      <c r="A448" s="128" t="s">
        <v>572</v>
      </c>
      <c r="B448" s="130"/>
    </row>
    <row r="449" ht="25.5" customHeight="1" spans="1:2">
      <c r="A449" s="219" t="s">
        <v>573</v>
      </c>
      <c r="B449" s="130"/>
    </row>
    <row r="450" ht="25.5" customHeight="1" spans="1:2">
      <c r="A450" s="128" t="s">
        <v>574</v>
      </c>
      <c r="B450" s="130"/>
    </row>
    <row r="451" ht="25.5" customHeight="1" spans="1:2">
      <c r="A451" s="219" t="s">
        <v>575</v>
      </c>
      <c r="B451" s="130"/>
    </row>
    <row r="452" ht="25.5" customHeight="1" spans="1:2">
      <c r="A452" s="128" t="s">
        <v>576</v>
      </c>
      <c r="B452" s="130"/>
    </row>
    <row r="453" ht="25.5" customHeight="1" spans="1:2">
      <c r="A453" s="128" t="s">
        <v>577</v>
      </c>
      <c r="B453" s="130"/>
    </row>
    <row r="454" ht="25.5" customHeight="1" spans="1:2">
      <c r="A454" s="219" t="s">
        <v>184</v>
      </c>
      <c r="B454" s="130"/>
    </row>
    <row r="455" ht="25.5" customHeight="1" spans="1:2">
      <c r="A455" s="219" t="s">
        <v>185</v>
      </c>
      <c r="B455" s="130"/>
    </row>
    <row r="456" ht="25.5" customHeight="1" spans="1:2">
      <c r="A456" s="219" t="s">
        <v>578</v>
      </c>
      <c r="B456" s="130"/>
    </row>
    <row r="457" ht="25.5" customHeight="1" spans="1:2">
      <c r="A457" s="219" t="s">
        <v>579</v>
      </c>
      <c r="B457" s="130"/>
    </row>
    <row r="458" ht="25.5" customHeight="1" spans="1:2">
      <c r="A458" s="219" t="s">
        <v>580</v>
      </c>
      <c r="B458" s="130"/>
    </row>
    <row r="459" ht="25.5" customHeight="1" spans="1:2">
      <c r="A459" s="219" t="s">
        <v>197</v>
      </c>
      <c r="B459" s="130"/>
    </row>
    <row r="460" ht="25.5" customHeight="1" spans="1:2">
      <c r="A460" s="219" t="s">
        <v>581</v>
      </c>
      <c r="B460" s="130"/>
    </row>
    <row r="461" ht="25.5" customHeight="1" spans="1:2">
      <c r="A461" s="128" t="s">
        <v>582</v>
      </c>
      <c r="B461" s="130"/>
    </row>
    <row r="462" ht="25.5" customHeight="1" spans="1:2">
      <c r="A462" s="219" t="s">
        <v>583</v>
      </c>
      <c r="B462" s="130"/>
    </row>
    <row r="463" ht="25.5" customHeight="1" spans="1:2">
      <c r="A463" s="128" t="s">
        <v>584</v>
      </c>
      <c r="B463" s="130">
        <v>280</v>
      </c>
    </row>
    <row r="464" ht="25.5" customHeight="1" spans="1:2">
      <c r="A464" s="128" t="s">
        <v>585</v>
      </c>
      <c r="B464" s="130"/>
    </row>
    <row r="465" ht="25.5" customHeight="1" spans="1:2">
      <c r="A465" s="219" t="s">
        <v>586</v>
      </c>
      <c r="B465" s="130"/>
    </row>
    <row r="466" ht="25.5" customHeight="1" spans="1:2">
      <c r="A466" s="219" t="s">
        <v>588</v>
      </c>
      <c r="B466" s="130"/>
    </row>
    <row r="467" ht="25.5" customHeight="1" spans="1:2">
      <c r="A467" s="219" t="s">
        <v>589</v>
      </c>
      <c r="B467" s="130"/>
    </row>
    <row r="468" ht="25.5" customHeight="1" spans="1:2">
      <c r="A468" s="219" t="s">
        <v>590</v>
      </c>
      <c r="B468" s="130"/>
    </row>
    <row r="469" ht="25.5" customHeight="1" spans="1:2">
      <c r="A469" s="219" t="s">
        <v>591</v>
      </c>
      <c r="B469" s="130"/>
    </row>
    <row r="470" ht="25.5" customHeight="1" spans="1:2">
      <c r="A470" s="128" t="s">
        <v>592</v>
      </c>
      <c r="B470" s="130">
        <v>280</v>
      </c>
    </row>
    <row r="471" ht="25.5" customHeight="1" spans="1:2">
      <c r="A471" s="219" t="s">
        <v>593</v>
      </c>
      <c r="B471" s="130">
        <v>280</v>
      </c>
    </row>
    <row r="472" ht="25.5" customHeight="1" spans="1:2">
      <c r="A472" s="128" t="s">
        <v>594</v>
      </c>
      <c r="B472" s="130"/>
    </row>
    <row r="473" ht="25.5" customHeight="1" spans="1:2">
      <c r="A473" s="219" t="s">
        <v>595</v>
      </c>
      <c r="B473" s="130"/>
    </row>
    <row r="474" ht="25.5" customHeight="1" spans="1:2">
      <c r="A474" s="128" t="s">
        <v>596</v>
      </c>
      <c r="B474" s="130"/>
    </row>
    <row r="475" ht="25.5" customHeight="1" spans="1:2">
      <c r="A475" s="128" t="s">
        <v>601</v>
      </c>
      <c r="B475" s="130"/>
    </row>
    <row r="476" ht="25.5" customHeight="1" spans="1:2">
      <c r="A476" s="219" t="s">
        <v>602</v>
      </c>
      <c r="B476" s="130"/>
    </row>
    <row r="477" ht="25.5" customHeight="1" spans="1:2">
      <c r="A477" s="128" t="s">
        <v>605</v>
      </c>
      <c r="B477" s="130"/>
    </row>
    <row r="478" ht="25.5" customHeight="1" spans="1:2">
      <c r="A478" s="128" t="s">
        <v>606</v>
      </c>
      <c r="B478" s="130"/>
    </row>
    <row r="479" ht="25.5" customHeight="1" spans="1:2">
      <c r="A479" s="219" t="s">
        <v>184</v>
      </c>
      <c r="B479" s="130"/>
    </row>
    <row r="480" ht="25.5" customHeight="1" spans="1:2">
      <c r="A480" s="219" t="s">
        <v>607</v>
      </c>
      <c r="B480" s="130"/>
    </row>
    <row r="481" ht="25.5" customHeight="1" spans="1:2">
      <c r="A481" s="219" t="s">
        <v>608</v>
      </c>
      <c r="B481" s="130"/>
    </row>
    <row r="482" ht="25.5" customHeight="1" spans="1:2">
      <c r="A482" s="219" t="s">
        <v>197</v>
      </c>
      <c r="B482" s="130"/>
    </row>
    <row r="483" ht="25.5" customHeight="1" spans="1:2">
      <c r="A483" s="219" t="s">
        <v>609</v>
      </c>
      <c r="B483" s="130"/>
    </row>
    <row r="484" ht="25.5" customHeight="1" spans="1:2">
      <c r="A484" s="128" t="s">
        <v>610</v>
      </c>
      <c r="B484" s="130"/>
    </row>
    <row r="485" ht="25.5" customHeight="1" spans="1:2">
      <c r="A485" s="219" t="s">
        <v>184</v>
      </c>
      <c r="B485" s="130"/>
    </row>
    <row r="486" ht="25.5" customHeight="1" spans="1:2">
      <c r="A486" s="219" t="s">
        <v>611</v>
      </c>
      <c r="B486" s="130"/>
    </row>
    <row r="487" ht="25.5" customHeight="1" spans="1:2">
      <c r="A487" s="128" t="s">
        <v>612</v>
      </c>
      <c r="B487" s="130"/>
    </row>
    <row r="488" ht="25.5" customHeight="1" spans="1:2">
      <c r="A488" s="219" t="s">
        <v>613</v>
      </c>
      <c r="B488" s="130"/>
    </row>
    <row r="489" ht="25.5" customHeight="1" spans="1:2">
      <c r="A489" s="219" t="s">
        <v>614</v>
      </c>
      <c r="B489" s="130"/>
    </row>
    <row r="490" ht="25.5" customHeight="1" spans="1:2">
      <c r="A490" s="128" t="s">
        <v>615</v>
      </c>
      <c r="B490" s="130"/>
    </row>
    <row r="491" ht="25.5" customHeight="1" spans="1:2">
      <c r="A491" s="219" t="s">
        <v>616</v>
      </c>
      <c r="B491" s="130"/>
    </row>
    <row r="492" ht="25.5" customHeight="1" spans="1:2">
      <c r="A492" s="219" t="s">
        <v>617</v>
      </c>
      <c r="B492" s="130"/>
    </row>
    <row r="493" ht="25.5" customHeight="1" spans="1:2">
      <c r="A493" s="128" t="s">
        <v>618</v>
      </c>
      <c r="B493" s="130"/>
    </row>
    <row r="494" ht="25.5" customHeight="1" spans="1:2">
      <c r="A494" s="219" t="s">
        <v>619</v>
      </c>
      <c r="B494" s="130"/>
    </row>
    <row r="495" ht="25.5" customHeight="1" spans="1:2">
      <c r="A495" s="219" t="s">
        <v>621</v>
      </c>
      <c r="B495" s="130"/>
    </row>
    <row r="496" ht="25.5" customHeight="1" spans="1:2">
      <c r="A496" s="219" t="s">
        <v>914</v>
      </c>
      <c r="B496" s="130"/>
    </row>
    <row r="497" ht="25.5" customHeight="1" spans="1:2">
      <c r="A497" s="219" t="s">
        <v>915</v>
      </c>
      <c r="B497" s="130"/>
    </row>
    <row r="498" ht="25.5" customHeight="1" spans="1:2">
      <c r="A498" s="128" t="s">
        <v>916</v>
      </c>
      <c r="B498" s="130">
        <v>100</v>
      </c>
    </row>
    <row r="499" ht="25.5" customHeight="1" spans="1:2">
      <c r="A499" s="128" t="s">
        <v>622</v>
      </c>
      <c r="B499" s="130"/>
    </row>
    <row r="500" ht="25.5" customHeight="1" spans="1:2">
      <c r="A500" s="128" t="s">
        <v>623</v>
      </c>
      <c r="B500" s="130"/>
    </row>
    <row r="501" ht="25.5" customHeight="1" spans="1:2">
      <c r="A501" s="219" t="s">
        <v>624</v>
      </c>
      <c r="B501" s="130"/>
    </row>
    <row r="502" ht="25.5" customHeight="1" spans="1:2">
      <c r="A502" s="128" t="s">
        <v>625</v>
      </c>
      <c r="B502" s="130"/>
    </row>
    <row r="503" ht="25.5" customHeight="1" spans="1:2">
      <c r="A503" s="128" t="s">
        <v>626</v>
      </c>
      <c r="B503" s="130"/>
    </row>
    <row r="504" ht="25.5" customHeight="1" spans="1:2">
      <c r="A504" s="219" t="s">
        <v>627</v>
      </c>
      <c r="B504" s="130"/>
    </row>
    <row r="505" ht="34.5" customHeight="1" spans="1:2">
      <c r="A505" s="220"/>
      <c r="B505" s="220"/>
    </row>
  </sheetData>
  <mergeCells count="3">
    <mergeCell ref="A2:B2"/>
    <mergeCell ref="A3:B3"/>
    <mergeCell ref="A505:B505"/>
  </mergeCells>
  <printOptions horizontalCentered="1"/>
  <pageMargins left="0.433070866141732" right="0.433070866141732" top="0.708661417322835" bottom="0.78740157480315" header="0.78740157480315" footer="0.236220472440945"/>
  <pageSetup paperSize="9" orientation="portrait" blackAndWhite="1" errors="blank"/>
  <headerFooter alignWithMargins="0">
    <oddFooter>&amp;C&amp;P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rgb="FFFF0000"/>
  </sheetPr>
  <dimension ref="A1:J33"/>
  <sheetViews>
    <sheetView showZeros="0" topLeftCell="A3" workbookViewId="0">
      <selection activeCell="B8" sqref="B8:B32"/>
    </sheetView>
  </sheetViews>
  <sheetFormatPr defaultColWidth="9" defaultRowHeight="12.75"/>
  <cols>
    <col min="1" max="1" width="37" style="187" customWidth="1"/>
    <col min="2" max="4" width="18.125" style="188" customWidth="1"/>
    <col min="5" max="5" width="16.5" style="187" customWidth="1"/>
    <col min="6" max="6" width="9" style="187"/>
    <col min="7" max="7" width="15.125" style="187" hidden="1" customWidth="1"/>
    <col min="8" max="10" width="9" style="187" hidden="1" customWidth="1"/>
    <col min="11" max="16384" width="9" style="187"/>
  </cols>
  <sheetData>
    <row r="1" ht="20.25" customHeight="1" spans="1:4">
      <c r="A1" s="4" t="s">
        <v>917</v>
      </c>
      <c r="B1" s="4"/>
      <c r="C1" s="4"/>
      <c r="D1" s="4"/>
    </row>
    <row r="2" ht="29.25" customHeight="1" spans="1:4">
      <c r="A2" s="49" t="s">
        <v>918</v>
      </c>
      <c r="B2" s="49"/>
      <c r="C2" s="49"/>
      <c r="D2" s="49"/>
    </row>
    <row r="3" ht="18" customHeight="1" spans="1:4">
      <c r="A3" s="189" t="s">
        <v>919</v>
      </c>
      <c r="B3" s="189"/>
      <c r="C3" s="189"/>
      <c r="D3" s="189"/>
    </row>
    <row r="4" ht="21" customHeight="1" spans="1:4">
      <c r="A4" s="190"/>
      <c r="B4" s="190"/>
      <c r="C4" s="190"/>
      <c r="D4" s="191" t="s">
        <v>38</v>
      </c>
    </row>
    <row r="5" s="186" customFormat="1" ht="24" customHeight="1" spans="1:4">
      <c r="A5" s="192" t="s">
        <v>920</v>
      </c>
      <c r="B5" s="193" t="s">
        <v>921</v>
      </c>
      <c r="C5" s="193"/>
      <c r="D5" s="193"/>
    </row>
    <row r="6" s="186" customFormat="1" ht="24" customHeight="1" spans="1:4">
      <c r="A6" s="192"/>
      <c r="B6" s="193" t="s">
        <v>922</v>
      </c>
      <c r="C6" s="193" t="s">
        <v>923</v>
      </c>
      <c r="D6" s="193" t="s">
        <v>924</v>
      </c>
    </row>
    <row r="7" ht="24" customHeight="1" spans="1:10">
      <c r="A7" s="192" t="s">
        <v>106</v>
      </c>
      <c r="B7" s="183">
        <v>4974</v>
      </c>
      <c r="C7" s="183">
        <v>3517</v>
      </c>
      <c r="D7" s="183">
        <v>1457</v>
      </c>
      <c r="G7" s="194" t="s">
        <v>925</v>
      </c>
      <c r="H7" s="195" t="s">
        <v>700</v>
      </c>
      <c r="I7" s="195"/>
      <c r="J7" s="206"/>
    </row>
    <row r="8" ht="20.1" customHeight="1" spans="1:10">
      <c r="A8" s="196" t="s">
        <v>68</v>
      </c>
      <c r="B8" s="197">
        <v>1416</v>
      </c>
      <c r="C8" s="86">
        <v>1172</v>
      </c>
      <c r="D8" s="86">
        <v>244</v>
      </c>
      <c r="G8" s="198"/>
      <c r="H8" s="199" t="s">
        <v>922</v>
      </c>
      <c r="I8" s="199" t="s">
        <v>923</v>
      </c>
      <c r="J8" s="199" t="s">
        <v>924</v>
      </c>
    </row>
    <row r="9" ht="20.1" customHeight="1" spans="1:10">
      <c r="A9" s="196" t="s">
        <v>69</v>
      </c>
      <c r="B9" s="197">
        <v>0</v>
      </c>
      <c r="C9" s="86"/>
      <c r="D9" s="86"/>
      <c r="G9" s="200" t="s">
        <v>926</v>
      </c>
      <c r="H9" s="201">
        <v>434426.57</v>
      </c>
      <c r="I9" s="201">
        <v>268647.68</v>
      </c>
      <c r="J9" s="201">
        <v>165778.89</v>
      </c>
    </row>
    <row r="10" ht="20.1" customHeight="1" spans="1:10">
      <c r="A10" s="196" t="s">
        <v>70</v>
      </c>
      <c r="B10" s="197">
        <v>0</v>
      </c>
      <c r="C10" s="86"/>
      <c r="D10" s="86"/>
      <c r="G10" s="202" t="s">
        <v>68</v>
      </c>
      <c r="H10" s="201">
        <v>38902.34</v>
      </c>
      <c r="I10" s="201">
        <v>20923.7</v>
      </c>
      <c r="J10" s="201">
        <v>17978.64</v>
      </c>
    </row>
    <row r="11" ht="20.1" customHeight="1" spans="1:10">
      <c r="A11" s="196" t="s">
        <v>71</v>
      </c>
      <c r="B11" s="197">
        <v>0</v>
      </c>
      <c r="C11" s="86"/>
      <c r="D11" s="86"/>
      <c r="G11" s="200" t="s">
        <v>70</v>
      </c>
      <c r="H11" s="201">
        <v>678</v>
      </c>
      <c r="I11" s="201">
        <v>0</v>
      </c>
      <c r="J11" s="201">
        <v>678</v>
      </c>
    </row>
    <row r="12" ht="20.1" customHeight="1" spans="1:10">
      <c r="A12" s="196" t="s">
        <v>72</v>
      </c>
      <c r="B12" s="197">
        <v>0</v>
      </c>
      <c r="C12" s="86"/>
      <c r="D12" s="86"/>
      <c r="G12" s="200" t="s">
        <v>71</v>
      </c>
      <c r="H12" s="201">
        <v>41504.58</v>
      </c>
      <c r="I12" s="201">
        <v>23862.99</v>
      </c>
      <c r="J12" s="201">
        <v>17641.59</v>
      </c>
    </row>
    <row r="13" ht="20.1" customHeight="1" spans="1:10">
      <c r="A13" s="196" t="s">
        <v>73</v>
      </c>
      <c r="B13" s="197">
        <v>0</v>
      </c>
      <c r="C13" s="86"/>
      <c r="D13" s="86"/>
      <c r="G13" s="200" t="s">
        <v>72</v>
      </c>
      <c r="H13" s="201">
        <v>124386.52</v>
      </c>
      <c r="I13" s="201">
        <v>103959.87</v>
      </c>
      <c r="J13" s="201">
        <v>20426.65</v>
      </c>
    </row>
    <row r="14" ht="20.1" customHeight="1" spans="1:10">
      <c r="A14" s="200" t="s">
        <v>927</v>
      </c>
      <c r="B14" s="197">
        <v>100</v>
      </c>
      <c r="C14" s="86">
        <v>100</v>
      </c>
      <c r="D14" s="86"/>
      <c r="G14" s="200" t="s">
        <v>73</v>
      </c>
      <c r="H14" s="201">
        <v>1500.31</v>
      </c>
      <c r="I14" s="201">
        <v>927.02</v>
      </c>
      <c r="J14" s="201">
        <v>573.29</v>
      </c>
    </row>
    <row r="15" ht="20.1" customHeight="1" spans="1:10">
      <c r="A15" s="200" t="s">
        <v>75</v>
      </c>
      <c r="B15" s="197">
        <v>760</v>
      </c>
      <c r="C15" s="86">
        <v>680</v>
      </c>
      <c r="D15" s="86">
        <v>80</v>
      </c>
      <c r="G15" s="200" t="s">
        <v>927</v>
      </c>
      <c r="H15" s="201">
        <v>9184</v>
      </c>
      <c r="I15" s="201">
        <v>6502.68</v>
      </c>
      <c r="J15" s="201">
        <v>2681.32</v>
      </c>
    </row>
    <row r="16" ht="20.1" customHeight="1" spans="1:10">
      <c r="A16" s="200" t="s">
        <v>928</v>
      </c>
      <c r="B16" s="197">
        <v>205</v>
      </c>
      <c r="C16" s="86">
        <v>205</v>
      </c>
      <c r="D16" s="86"/>
      <c r="G16" s="200" t="s">
        <v>75</v>
      </c>
      <c r="H16" s="201">
        <v>64729.52</v>
      </c>
      <c r="I16" s="201">
        <v>38744.5</v>
      </c>
      <c r="J16" s="201">
        <v>25985.02</v>
      </c>
    </row>
    <row r="17" ht="20.1" customHeight="1" spans="1:10">
      <c r="A17" s="200" t="s">
        <v>77</v>
      </c>
      <c r="B17" s="197">
        <v>220</v>
      </c>
      <c r="C17" s="86">
        <v>220</v>
      </c>
      <c r="D17" s="86"/>
      <c r="G17" s="200" t="s">
        <v>928</v>
      </c>
      <c r="H17" s="201">
        <v>44622.78</v>
      </c>
      <c r="I17" s="201">
        <v>23824.43</v>
      </c>
      <c r="J17" s="201">
        <v>20798.35</v>
      </c>
    </row>
    <row r="18" ht="20.1" customHeight="1" spans="1:10">
      <c r="A18" s="200" t="s">
        <v>78</v>
      </c>
      <c r="B18" s="197">
        <v>265</v>
      </c>
      <c r="C18" s="86">
        <v>135</v>
      </c>
      <c r="D18" s="86">
        <v>130</v>
      </c>
      <c r="G18" s="200" t="s">
        <v>77</v>
      </c>
      <c r="H18" s="201">
        <v>6884.96</v>
      </c>
      <c r="I18" s="201">
        <v>1701.35</v>
      </c>
      <c r="J18" s="201">
        <v>5183.61</v>
      </c>
    </row>
    <row r="19" ht="20.1" customHeight="1" spans="1:10">
      <c r="A19" s="203" t="s">
        <v>79</v>
      </c>
      <c r="B19" s="197">
        <v>1528</v>
      </c>
      <c r="C19" s="86">
        <v>725</v>
      </c>
      <c r="D19" s="86">
        <v>803</v>
      </c>
      <c r="G19" s="200" t="s">
        <v>78</v>
      </c>
      <c r="H19" s="201">
        <v>38560.33</v>
      </c>
      <c r="I19" s="201">
        <v>8869.27</v>
      </c>
      <c r="J19" s="201">
        <v>29691.06</v>
      </c>
    </row>
    <row r="20" ht="20.1" customHeight="1" spans="1:10">
      <c r="A20" s="203" t="s">
        <v>80</v>
      </c>
      <c r="B20" s="197">
        <v>0</v>
      </c>
      <c r="C20" s="86"/>
      <c r="D20" s="86"/>
      <c r="G20" s="200" t="s">
        <v>79</v>
      </c>
      <c r="H20" s="201">
        <v>18204.17</v>
      </c>
      <c r="I20" s="201">
        <v>12169.27</v>
      </c>
      <c r="J20" s="201">
        <v>6034.9</v>
      </c>
    </row>
    <row r="21" ht="20.1" customHeight="1" spans="1:10">
      <c r="A21" s="203" t="s">
        <v>929</v>
      </c>
      <c r="B21" s="197">
        <v>100</v>
      </c>
      <c r="C21" s="86"/>
      <c r="D21" s="86">
        <v>100</v>
      </c>
      <c r="G21" s="200" t="s">
        <v>80</v>
      </c>
      <c r="H21" s="201">
        <v>16990.86</v>
      </c>
      <c r="I21" s="201">
        <v>7014.19</v>
      </c>
      <c r="J21" s="201">
        <v>9976.67</v>
      </c>
    </row>
    <row r="22" ht="20.1" customHeight="1" spans="1:10">
      <c r="A22" s="203" t="s">
        <v>82</v>
      </c>
      <c r="B22" s="197">
        <v>0</v>
      </c>
      <c r="C22" s="86"/>
      <c r="D22" s="86"/>
      <c r="G22" s="202" t="s">
        <v>929</v>
      </c>
      <c r="H22" s="201">
        <v>1337.26</v>
      </c>
      <c r="I22" s="201">
        <v>264.43</v>
      </c>
      <c r="J22" s="201">
        <v>1072.83</v>
      </c>
    </row>
    <row r="23" ht="20.1" customHeight="1" spans="1:10">
      <c r="A23" s="203" t="s">
        <v>83</v>
      </c>
      <c r="B23" s="197">
        <v>0</v>
      </c>
      <c r="C23" s="86"/>
      <c r="D23" s="86"/>
      <c r="G23" s="200" t="s">
        <v>82</v>
      </c>
      <c r="H23" s="201">
        <v>769.19</v>
      </c>
      <c r="I23" s="201">
        <v>456.15</v>
      </c>
      <c r="J23" s="201">
        <v>313.04</v>
      </c>
    </row>
    <row r="24" ht="20.1" customHeight="1" spans="1:10">
      <c r="A24" s="203" t="s">
        <v>84</v>
      </c>
      <c r="B24" s="197">
        <v>0</v>
      </c>
      <c r="C24" s="86"/>
      <c r="D24" s="86"/>
      <c r="G24" s="200" t="s">
        <v>930</v>
      </c>
      <c r="H24" s="201">
        <v>646.74</v>
      </c>
      <c r="I24" s="201">
        <v>254.1</v>
      </c>
      <c r="J24" s="201">
        <v>392.64</v>
      </c>
    </row>
    <row r="25" ht="20.1" customHeight="1" spans="1:10">
      <c r="A25" s="203" t="s">
        <v>930</v>
      </c>
      <c r="B25" s="197">
        <v>0</v>
      </c>
      <c r="C25" s="86"/>
      <c r="D25" s="86"/>
      <c r="G25" s="200" t="s">
        <v>86</v>
      </c>
      <c r="H25" s="201">
        <v>19091.76</v>
      </c>
      <c r="I25" s="201">
        <v>17227</v>
      </c>
      <c r="J25" s="201">
        <v>1864.76</v>
      </c>
    </row>
    <row r="26" ht="20.1" customHeight="1" spans="1:10">
      <c r="A26" s="203" t="s">
        <v>86</v>
      </c>
      <c r="B26" s="197">
        <v>280</v>
      </c>
      <c r="C26" s="86">
        <v>280</v>
      </c>
      <c r="D26" s="86"/>
      <c r="G26" s="200" t="s">
        <v>87</v>
      </c>
      <c r="H26" s="201">
        <v>1126.5</v>
      </c>
      <c r="I26" s="201">
        <v>0</v>
      </c>
      <c r="J26" s="201">
        <v>1126.5</v>
      </c>
    </row>
    <row r="27" ht="20.1" customHeight="1" spans="1:10">
      <c r="A27" s="203" t="s">
        <v>87</v>
      </c>
      <c r="B27" s="197">
        <v>0</v>
      </c>
      <c r="C27" s="86"/>
      <c r="D27" s="86"/>
      <c r="G27" s="200" t="s">
        <v>88</v>
      </c>
      <c r="H27" s="201">
        <v>5306.75</v>
      </c>
      <c r="I27" s="201">
        <v>1946.73</v>
      </c>
      <c r="J27" s="201">
        <v>3360.02</v>
      </c>
    </row>
    <row r="28" ht="20.1" customHeight="1" spans="1:4">
      <c r="A28" s="200" t="s">
        <v>88</v>
      </c>
      <c r="B28" s="197">
        <v>0</v>
      </c>
      <c r="C28" s="86"/>
      <c r="D28" s="86"/>
    </row>
    <row r="29" ht="20.1" customHeight="1" spans="1:4">
      <c r="A29" s="203" t="s">
        <v>931</v>
      </c>
      <c r="B29" s="197">
        <v>100</v>
      </c>
      <c r="C29" s="86"/>
      <c r="D29" s="86">
        <v>100</v>
      </c>
    </row>
    <row r="30" ht="20.1" customHeight="1" spans="1:4">
      <c r="A30" s="203" t="s">
        <v>89</v>
      </c>
      <c r="B30" s="86"/>
      <c r="C30" s="86"/>
      <c r="D30" s="86"/>
    </row>
    <row r="31" ht="20.1" customHeight="1" spans="1:4">
      <c r="A31" s="203" t="s">
        <v>90</v>
      </c>
      <c r="B31" s="86"/>
      <c r="C31" s="86"/>
      <c r="D31" s="86"/>
    </row>
    <row r="32" ht="20.1" customHeight="1" spans="1:4">
      <c r="A32" s="203" t="s">
        <v>91</v>
      </c>
      <c r="B32" s="86"/>
      <c r="C32" s="86"/>
      <c r="D32" s="86"/>
    </row>
    <row r="33" ht="52.5" customHeight="1" spans="1:4">
      <c r="A33" s="204" t="s">
        <v>932</v>
      </c>
      <c r="B33" s="205"/>
      <c r="C33" s="205"/>
      <c r="D33" s="205"/>
    </row>
  </sheetData>
  <mergeCells count="9">
    <mergeCell ref="A1:D1"/>
    <mergeCell ref="A2:D2"/>
    <mergeCell ref="A3:D3"/>
    <mergeCell ref="A4:C4"/>
    <mergeCell ref="B5:D5"/>
    <mergeCell ref="H7:J7"/>
    <mergeCell ref="A33:D33"/>
    <mergeCell ref="A5:A6"/>
    <mergeCell ref="G7:G8"/>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rgb="FFFF0000"/>
  </sheetPr>
  <dimension ref="A1:B30"/>
  <sheetViews>
    <sheetView topLeftCell="A22" workbookViewId="0">
      <selection activeCell="B26" sqref="B7 B12 B23 B26"/>
    </sheetView>
  </sheetViews>
  <sheetFormatPr defaultColWidth="21.5" defaultRowHeight="21.95" customHeight="1" outlineLevelCol="1"/>
  <cols>
    <col min="1" max="1" width="52.25" style="177" customWidth="1"/>
    <col min="2" max="2" width="32.5" style="177" customWidth="1"/>
    <col min="3" max="16384" width="21.5" style="177"/>
  </cols>
  <sheetData>
    <row r="1" ht="23.25" customHeight="1" spans="1:2">
      <c r="A1" s="4" t="s">
        <v>933</v>
      </c>
      <c r="B1" s="4"/>
    </row>
    <row r="2" s="176" customFormat="1" ht="30.75" customHeight="1" spans="1:2">
      <c r="A2" s="49" t="s">
        <v>934</v>
      </c>
      <c r="B2" s="49"/>
    </row>
    <row r="3" s="176" customFormat="1" ht="21" customHeight="1" spans="1:2">
      <c r="A3" s="178" t="s">
        <v>935</v>
      </c>
      <c r="B3" s="178"/>
    </row>
    <row r="4" customHeight="1" spans="1:2">
      <c r="A4" s="179"/>
      <c r="B4" s="180" t="s">
        <v>38</v>
      </c>
    </row>
    <row r="5" ht="25.5" customHeight="1" spans="1:2">
      <c r="A5" s="181" t="s">
        <v>936</v>
      </c>
      <c r="B5" s="155" t="s">
        <v>937</v>
      </c>
    </row>
    <row r="6" ht="25.5" customHeight="1" spans="1:2">
      <c r="A6" s="182" t="s">
        <v>938</v>
      </c>
      <c r="B6" s="183">
        <v>3517</v>
      </c>
    </row>
    <row r="7" ht="25.5" customHeight="1" spans="1:2">
      <c r="A7" s="184" t="s">
        <v>939</v>
      </c>
      <c r="B7" s="86">
        <v>1659</v>
      </c>
    </row>
    <row r="8" ht="25.5" customHeight="1" spans="1:2">
      <c r="A8" s="184" t="s">
        <v>940</v>
      </c>
      <c r="B8" s="185">
        <v>759</v>
      </c>
    </row>
    <row r="9" ht="25.5" customHeight="1" spans="1:2">
      <c r="A9" s="184" t="s">
        <v>941</v>
      </c>
      <c r="B9" s="185">
        <v>520</v>
      </c>
    </row>
    <row r="10" ht="25.5" customHeight="1" spans="1:2">
      <c r="A10" s="184" t="s">
        <v>942</v>
      </c>
      <c r="B10" s="185">
        <v>280</v>
      </c>
    </row>
    <row r="11" ht="25.5" customHeight="1" spans="1:2">
      <c r="A11" s="184" t="s">
        <v>943</v>
      </c>
      <c r="B11" s="185">
        <v>100</v>
      </c>
    </row>
    <row r="12" ht="25.5" customHeight="1" spans="1:2">
      <c r="A12" s="184" t="s">
        <v>944</v>
      </c>
      <c r="B12" s="86">
        <v>313</v>
      </c>
    </row>
    <row r="13" ht="25.5" customHeight="1" spans="1:2">
      <c r="A13" s="184" t="s">
        <v>945</v>
      </c>
      <c r="B13" s="185">
        <v>213</v>
      </c>
    </row>
    <row r="14" ht="25.5" customHeight="1" spans="1:2">
      <c r="A14" s="184" t="s">
        <v>946</v>
      </c>
      <c r="B14" s="185"/>
    </row>
    <row r="15" ht="25.5" customHeight="1" spans="1:2">
      <c r="A15" s="184" t="s">
        <v>947</v>
      </c>
      <c r="B15" s="185"/>
    </row>
    <row r="16" ht="25.5" customHeight="1" spans="1:2">
      <c r="A16" s="184" t="s">
        <v>948</v>
      </c>
      <c r="B16" s="185"/>
    </row>
    <row r="17" ht="25.5" customHeight="1" spans="1:2">
      <c r="A17" s="184" t="s">
        <v>949</v>
      </c>
      <c r="B17" s="185"/>
    </row>
    <row r="18" ht="25.5" customHeight="1" spans="1:2">
      <c r="A18" s="184" t="s">
        <v>950</v>
      </c>
      <c r="B18" s="185">
        <v>10</v>
      </c>
    </row>
    <row r="19" ht="25.5" customHeight="1" spans="1:2">
      <c r="A19" s="184" t="s">
        <v>951</v>
      </c>
      <c r="B19" s="185"/>
    </row>
    <row r="20" ht="25.5" customHeight="1" spans="1:2">
      <c r="A20" s="184" t="s">
        <v>952</v>
      </c>
      <c r="B20" s="185">
        <v>20</v>
      </c>
    </row>
    <row r="21" ht="25.5" customHeight="1" spans="1:2">
      <c r="A21" s="184" t="s">
        <v>953</v>
      </c>
      <c r="B21" s="185">
        <v>20</v>
      </c>
    </row>
    <row r="22" ht="25.5" customHeight="1" spans="1:2">
      <c r="A22" s="184" t="s">
        <v>954</v>
      </c>
      <c r="B22" s="185">
        <v>50</v>
      </c>
    </row>
    <row r="23" ht="25.5" customHeight="1" spans="1:2">
      <c r="A23" s="184" t="s">
        <v>955</v>
      </c>
      <c r="B23" s="86">
        <v>1395</v>
      </c>
    </row>
    <row r="24" ht="25.5" customHeight="1" spans="1:2">
      <c r="A24" s="184" t="s">
        <v>956</v>
      </c>
      <c r="B24" s="185">
        <v>1100</v>
      </c>
    </row>
    <row r="25" ht="25.5" customHeight="1" spans="1:2">
      <c r="A25" s="184" t="s">
        <v>957</v>
      </c>
      <c r="B25" s="185">
        <v>295</v>
      </c>
    </row>
    <row r="26" ht="25.5" customHeight="1" spans="1:2">
      <c r="A26" s="184" t="s">
        <v>958</v>
      </c>
      <c r="B26" s="86">
        <v>150</v>
      </c>
    </row>
    <row r="27" ht="25.5" customHeight="1" spans="1:2">
      <c r="A27" s="184" t="s">
        <v>959</v>
      </c>
      <c r="B27" s="86">
        <v>150</v>
      </c>
    </row>
    <row r="28" ht="25.5" customHeight="1" spans="1:2">
      <c r="A28" s="184" t="s">
        <v>960</v>
      </c>
      <c r="B28" s="86"/>
    </row>
    <row r="29" ht="25.5" customHeight="1" spans="1:2">
      <c r="A29" s="184" t="s">
        <v>961</v>
      </c>
      <c r="B29" s="86"/>
    </row>
    <row r="30" ht="25.5" customHeight="1" spans="1:2">
      <c r="A30" s="184" t="s">
        <v>962</v>
      </c>
      <c r="B30" s="86"/>
    </row>
  </sheetData>
  <mergeCells count="3">
    <mergeCell ref="A1:B1"/>
    <mergeCell ref="A2:B2"/>
    <mergeCell ref="A3:B3"/>
  </mergeCells>
  <printOptions horizontalCentered="1"/>
  <pageMargins left="0" right="0" top="0.708661417322835" bottom="0.905511811023622" header="0.31496062992126" footer="0.31496062992126"/>
  <pageSetup paperSize="9" scale="95" orientation="portrait" blackAndWhite="1"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tabColor rgb="FFFF0000"/>
  </sheetPr>
  <dimension ref="A1:E104"/>
  <sheetViews>
    <sheetView showZeros="0" topLeftCell="A4" workbookViewId="0">
      <selection activeCell="B40" sqref="B11:B17 B40"/>
    </sheetView>
  </sheetViews>
  <sheetFormatPr defaultColWidth="9" defaultRowHeight="14.25" outlineLevelCol="4"/>
  <cols>
    <col min="1" max="1" width="47.875" style="161" customWidth="1"/>
    <col min="2" max="2" width="12.75" style="161" customWidth="1"/>
    <col min="3" max="3" width="33.875" style="162" customWidth="1"/>
    <col min="4" max="4" width="11.625" style="162" customWidth="1"/>
    <col min="5" max="16384" width="9" style="162"/>
  </cols>
  <sheetData>
    <row r="1" ht="20.25" customHeight="1" spans="1:4">
      <c r="A1" s="4" t="s">
        <v>963</v>
      </c>
      <c r="B1" s="4"/>
      <c r="C1" s="4"/>
      <c r="D1" s="4"/>
    </row>
    <row r="2" ht="24" spans="1:4">
      <c r="A2" s="49" t="s">
        <v>964</v>
      </c>
      <c r="B2" s="49"/>
      <c r="C2" s="49"/>
      <c r="D2" s="49"/>
    </row>
    <row r="3" ht="20.25" customHeight="1" spans="1:4">
      <c r="A3" s="106"/>
      <c r="B3" s="106"/>
      <c r="D3" s="163" t="s">
        <v>38</v>
      </c>
    </row>
    <row r="4" ht="24" customHeight="1" spans="1:4">
      <c r="A4" s="155" t="s">
        <v>633</v>
      </c>
      <c r="B4" s="155" t="s">
        <v>700</v>
      </c>
      <c r="C4" s="155" t="s">
        <v>179</v>
      </c>
      <c r="D4" s="155" t="s">
        <v>700</v>
      </c>
    </row>
    <row r="5" ht="20.1" customHeight="1" spans="1:4">
      <c r="A5" s="164" t="s">
        <v>634</v>
      </c>
      <c r="B5" s="84">
        <v>2132</v>
      </c>
      <c r="C5" s="164" t="s">
        <v>635</v>
      </c>
      <c r="D5" s="165"/>
    </row>
    <row r="6" ht="20.1" customHeight="1" spans="1:4">
      <c r="A6" s="59" t="s">
        <v>636</v>
      </c>
      <c r="B6" s="84">
        <v>1875</v>
      </c>
      <c r="C6" s="59" t="s">
        <v>637</v>
      </c>
      <c r="D6" s="166"/>
    </row>
    <row r="7" ht="20.1" customHeight="1" spans="1:4">
      <c r="A7" s="59" t="s">
        <v>638</v>
      </c>
      <c r="B7" s="167"/>
      <c r="C7" s="59" t="s">
        <v>965</v>
      </c>
      <c r="D7" s="166"/>
    </row>
    <row r="8" ht="20.1" customHeight="1" spans="1:4">
      <c r="A8" s="59" t="s">
        <v>639</v>
      </c>
      <c r="B8" s="167"/>
      <c r="C8" s="59" t="s">
        <v>966</v>
      </c>
      <c r="D8" s="166"/>
    </row>
    <row r="9" ht="20.1" customHeight="1" spans="1:4">
      <c r="A9" s="59" t="s">
        <v>640</v>
      </c>
      <c r="B9" s="167"/>
      <c r="C9" s="59" t="s">
        <v>967</v>
      </c>
      <c r="D9" s="166"/>
    </row>
    <row r="10" ht="20.1" customHeight="1" spans="1:4">
      <c r="A10" s="59" t="s">
        <v>641</v>
      </c>
      <c r="B10" s="167"/>
      <c r="C10" s="59"/>
      <c r="D10" s="166"/>
    </row>
    <row r="11" ht="20.1" customHeight="1" spans="1:4">
      <c r="A11" s="59" t="s">
        <v>642</v>
      </c>
      <c r="B11" s="86">
        <v>1206</v>
      </c>
      <c r="C11" s="59"/>
      <c r="D11" s="166"/>
    </row>
    <row r="12" ht="20.1" customHeight="1" spans="1:4">
      <c r="A12" s="59" t="s">
        <v>643</v>
      </c>
      <c r="B12" s="86"/>
      <c r="C12" s="59"/>
      <c r="D12" s="166"/>
    </row>
    <row r="13" ht="20.1" customHeight="1" spans="1:4">
      <c r="A13" s="59" t="s">
        <v>644</v>
      </c>
      <c r="B13" s="86"/>
      <c r="C13" s="59"/>
      <c r="D13" s="166"/>
    </row>
    <row r="14" ht="20.1" customHeight="1" spans="1:4">
      <c r="A14" s="59" t="s">
        <v>645</v>
      </c>
      <c r="B14" s="86"/>
      <c r="C14" s="59"/>
      <c r="D14" s="166"/>
    </row>
    <row r="15" ht="20.1" customHeight="1" spans="1:4">
      <c r="A15" s="59" t="s">
        <v>646</v>
      </c>
      <c r="B15" s="86"/>
      <c r="C15" s="59"/>
      <c r="D15" s="166"/>
    </row>
    <row r="16" ht="20.1" customHeight="1" spans="1:4">
      <c r="A16" s="59" t="s">
        <v>647</v>
      </c>
      <c r="B16" s="86"/>
      <c r="C16" s="59"/>
      <c r="D16" s="166"/>
    </row>
    <row r="17" ht="20.1" customHeight="1" spans="1:4">
      <c r="A17" s="59" t="s">
        <v>648</v>
      </c>
      <c r="B17" s="86">
        <v>669</v>
      </c>
      <c r="C17" s="168"/>
      <c r="D17" s="169"/>
    </row>
    <row r="18" ht="20.1" customHeight="1" spans="1:4">
      <c r="A18" s="59" t="s">
        <v>649</v>
      </c>
      <c r="B18" s="86"/>
      <c r="C18" s="59"/>
      <c r="D18" s="166"/>
    </row>
    <row r="19" ht="20.1" customHeight="1" spans="1:4">
      <c r="A19" s="59" t="s">
        <v>650</v>
      </c>
      <c r="B19" s="86"/>
      <c r="C19" s="59"/>
      <c r="D19" s="166"/>
    </row>
    <row r="20" ht="20.1" customHeight="1" spans="1:4">
      <c r="A20" s="59" t="s">
        <v>651</v>
      </c>
      <c r="B20" s="86"/>
      <c r="C20" s="59"/>
      <c r="D20" s="166"/>
    </row>
    <row r="21" ht="20.1" customHeight="1" spans="1:4">
      <c r="A21" s="59" t="s">
        <v>652</v>
      </c>
      <c r="B21" s="86"/>
      <c r="C21" s="59"/>
      <c r="D21" s="166"/>
    </row>
    <row r="22" ht="20.1" customHeight="1" spans="1:4">
      <c r="A22" s="59" t="s">
        <v>653</v>
      </c>
      <c r="B22" s="86"/>
      <c r="C22" s="59"/>
      <c r="D22" s="166"/>
    </row>
    <row r="23" ht="20.1" customHeight="1" spans="1:4">
      <c r="A23" s="59" t="s">
        <v>654</v>
      </c>
      <c r="B23" s="86"/>
      <c r="C23" s="59"/>
      <c r="D23" s="166"/>
    </row>
    <row r="24" ht="20.1" customHeight="1" spans="1:4">
      <c r="A24" s="59" t="s">
        <v>655</v>
      </c>
      <c r="B24" s="86"/>
      <c r="C24" s="59"/>
      <c r="D24" s="166"/>
    </row>
    <row r="25" ht="20.1" customHeight="1" spans="1:4">
      <c r="A25" s="59" t="s">
        <v>656</v>
      </c>
      <c r="B25" s="86"/>
      <c r="C25" s="59"/>
      <c r="D25" s="166"/>
    </row>
    <row r="26" ht="20.1" customHeight="1" spans="1:4">
      <c r="A26" s="59" t="s">
        <v>657</v>
      </c>
      <c r="B26" s="86"/>
      <c r="C26" s="59"/>
      <c r="D26" s="166"/>
    </row>
    <row r="27" ht="20.1" customHeight="1" spans="1:4">
      <c r="A27" s="59" t="s">
        <v>658</v>
      </c>
      <c r="B27" s="86"/>
      <c r="C27" s="59"/>
      <c r="D27" s="166"/>
    </row>
    <row r="28" ht="20.1" customHeight="1" spans="1:4">
      <c r="A28" s="170" t="s">
        <v>968</v>
      </c>
      <c r="B28" s="86"/>
      <c r="C28" s="59"/>
      <c r="D28" s="166"/>
    </row>
    <row r="29" ht="20.1" customHeight="1" spans="1:4">
      <c r="A29" s="170" t="s">
        <v>661</v>
      </c>
      <c r="B29" s="86"/>
      <c r="C29" s="171"/>
      <c r="D29" s="171"/>
    </row>
    <row r="30" ht="20.1" customHeight="1" spans="1:4">
      <c r="A30" s="170" t="s">
        <v>662</v>
      </c>
      <c r="B30" s="86"/>
      <c r="C30" s="171"/>
      <c r="D30" s="171"/>
    </row>
    <row r="31" ht="20.1" customHeight="1" spans="1:4">
      <c r="A31" s="170" t="s">
        <v>663</v>
      </c>
      <c r="B31" s="86"/>
      <c r="C31" s="171"/>
      <c r="D31" s="171"/>
    </row>
    <row r="32" ht="20.1" customHeight="1" spans="1:4">
      <c r="A32" s="170" t="s">
        <v>664</v>
      </c>
      <c r="B32" s="86"/>
      <c r="C32" s="171"/>
      <c r="D32" s="171"/>
    </row>
    <row r="33" ht="20.1" customHeight="1" spans="1:4">
      <c r="A33" s="170" t="s">
        <v>665</v>
      </c>
      <c r="B33" s="86"/>
      <c r="C33" s="171"/>
      <c r="D33" s="171"/>
    </row>
    <row r="34" ht="20.1" customHeight="1" spans="1:4">
      <c r="A34" s="170" t="s">
        <v>666</v>
      </c>
      <c r="B34" s="86"/>
      <c r="C34" s="171"/>
      <c r="D34" s="171"/>
    </row>
    <row r="35" ht="20.1" customHeight="1" spans="1:4">
      <c r="A35" s="170" t="s">
        <v>667</v>
      </c>
      <c r="B35" s="86"/>
      <c r="C35" s="171"/>
      <c r="D35" s="171"/>
    </row>
    <row r="36" ht="20.1" customHeight="1" spans="1:4">
      <c r="A36" s="170" t="s">
        <v>668</v>
      </c>
      <c r="B36" s="86"/>
      <c r="C36" s="171"/>
      <c r="D36" s="171"/>
    </row>
    <row r="37" ht="20.1" customHeight="1" spans="1:4">
      <c r="A37" s="170" t="s">
        <v>670</v>
      </c>
      <c r="B37" s="86"/>
      <c r="C37" s="171"/>
      <c r="D37" s="171"/>
    </row>
    <row r="38" ht="20.1" customHeight="1" spans="1:4">
      <c r="A38" s="170" t="s">
        <v>671</v>
      </c>
      <c r="B38" s="86"/>
      <c r="C38" s="171"/>
      <c r="D38" s="171"/>
    </row>
    <row r="39" ht="20.1" customHeight="1" spans="1:4">
      <c r="A39" s="170" t="s">
        <v>672</v>
      </c>
      <c r="B39" s="86"/>
      <c r="C39" s="171"/>
      <c r="D39" s="171"/>
    </row>
    <row r="40" ht="20.1" customHeight="1" spans="1:4">
      <c r="A40" s="59" t="s">
        <v>673</v>
      </c>
      <c r="B40" s="84">
        <v>257</v>
      </c>
      <c r="C40" s="59" t="s">
        <v>674</v>
      </c>
      <c r="D40" s="166"/>
    </row>
    <row r="41" ht="20.1" customHeight="1" spans="1:4">
      <c r="A41" s="59" t="s">
        <v>675</v>
      </c>
      <c r="B41" s="86">
        <v>54</v>
      </c>
      <c r="C41" s="59"/>
      <c r="D41" s="166"/>
    </row>
    <row r="42" ht="20.1" customHeight="1" spans="1:4">
      <c r="A42" s="59" t="s">
        <v>676</v>
      </c>
      <c r="B42" s="86"/>
      <c r="C42" s="59"/>
      <c r="D42" s="166"/>
    </row>
    <row r="43" ht="20.1" customHeight="1" spans="1:4">
      <c r="A43" s="59" t="s">
        <v>677</v>
      </c>
      <c r="B43" s="86"/>
      <c r="C43" s="59"/>
      <c r="D43" s="166"/>
    </row>
    <row r="44" ht="18" customHeight="1" spans="1:5">
      <c r="A44" s="59" t="s">
        <v>678</v>
      </c>
      <c r="B44" s="86"/>
      <c r="C44" s="59"/>
      <c r="D44" s="166"/>
      <c r="E44" s="172"/>
    </row>
    <row r="45" ht="19.5" customHeight="1" spans="1:4">
      <c r="A45" s="59" t="s">
        <v>679</v>
      </c>
      <c r="B45" s="86"/>
      <c r="C45" s="59"/>
      <c r="D45" s="173"/>
    </row>
    <row r="46" ht="20.1" customHeight="1" spans="1:4">
      <c r="A46" s="59" t="s">
        <v>969</v>
      </c>
      <c r="B46" s="86"/>
      <c r="C46" s="59"/>
      <c r="D46" s="173"/>
    </row>
    <row r="47" ht="20.1" customHeight="1" spans="1:4">
      <c r="A47" s="59" t="s">
        <v>681</v>
      </c>
      <c r="B47" s="86"/>
      <c r="C47" s="59"/>
      <c r="D47" s="173"/>
    </row>
    <row r="48" ht="20.1" customHeight="1" spans="1:4">
      <c r="A48" s="59" t="s">
        <v>682</v>
      </c>
      <c r="B48" s="86"/>
      <c r="C48" s="59"/>
      <c r="D48" s="173"/>
    </row>
    <row r="49" ht="20.1" customHeight="1" spans="1:4">
      <c r="A49" s="59" t="s">
        <v>683</v>
      </c>
      <c r="B49" s="86"/>
      <c r="C49" s="59"/>
      <c r="D49" s="173"/>
    </row>
    <row r="50" ht="20.1" customHeight="1" spans="1:4">
      <c r="A50" s="59" t="s">
        <v>684</v>
      </c>
      <c r="B50" s="86"/>
      <c r="C50" s="59"/>
      <c r="D50" s="174"/>
    </row>
    <row r="51" ht="20.1" customHeight="1" spans="1:4">
      <c r="A51" s="59" t="s">
        <v>685</v>
      </c>
      <c r="B51" s="86">
        <v>203</v>
      </c>
      <c r="C51" s="59"/>
      <c r="D51" s="174"/>
    </row>
    <row r="52" ht="20.1" customHeight="1" spans="1:4">
      <c r="A52" s="59" t="s">
        <v>686</v>
      </c>
      <c r="B52" s="86"/>
      <c r="C52" s="59"/>
      <c r="D52" s="174"/>
    </row>
    <row r="53" ht="20.1" customHeight="1" spans="1:4">
      <c r="A53" s="59" t="s">
        <v>687</v>
      </c>
      <c r="B53" s="86"/>
      <c r="C53" s="59"/>
      <c r="D53" s="174"/>
    </row>
    <row r="54" ht="20.1" customHeight="1" spans="1:4">
      <c r="A54" s="59" t="s">
        <v>688</v>
      </c>
      <c r="B54" s="86"/>
      <c r="C54" s="59"/>
      <c r="D54" s="174"/>
    </row>
    <row r="55" ht="20.1" customHeight="1" spans="1:4">
      <c r="A55" s="59" t="s">
        <v>689</v>
      </c>
      <c r="B55" s="86"/>
      <c r="C55" s="59"/>
      <c r="D55" s="174"/>
    </row>
    <row r="56" ht="20.1" customHeight="1" spans="1:4">
      <c r="A56" s="59" t="s">
        <v>690</v>
      </c>
      <c r="B56" s="86"/>
      <c r="C56" s="59"/>
      <c r="D56" s="174"/>
    </row>
    <row r="57" ht="20.1" customHeight="1" spans="1:4">
      <c r="A57" s="59" t="s">
        <v>691</v>
      </c>
      <c r="B57" s="86"/>
      <c r="C57" s="59"/>
      <c r="D57" s="174"/>
    </row>
    <row r="58" ht="20.1" customHeight="1" spans="1:4">
      <c r="A58" s="59" t="s">
        <v>692</v>
      </c>
      <c r="B58" s="86"/>
      <c r="C58" s="59"/>
      <c r="D58" s="174"/>
    </row>
    <row r="59" ht="20.1" customHeight="1" spans="1:4">
      <c r="A59" s="59" t="s">
        <v>693</v>
      </c>
      <c r="B59" s="86"/>
      <c r="C59" s="59"/>
      <c r="D59" s="174"/>
    </row>
    <row r="60" ht="20.1" customHeight="1" spans="1:4">
      <c r="A60" s="59" t="s">
        <v>694</v>
      </c>
      <c r="B60" s="86"/>
      <c r="C60" s="59"/>
      <c r="D60" s="174"/>
    </row>
    <row r="61" ht="20.1" customHeight="1" spans="1:4">
      <c r="A61" s="175" t="s">
        <v>970</v>
      </c>
      <c r="B61" s="175"/>
      <c r="C61" s="175"/>
      <c r="D61" s="175"/>
    </row>
    <row r="62" ht="20.1" customHeight="1" spans="1:2">
      <c r="A62" s="162"/>
      <c r="B62" s="162"/>
    </row>
    <row r="63" ht="20.1" customHeight="1" spans="1:2">
      <c r="A63" s="162"/>
      <c r="B63" s="162"/>
    </row>
    <row r="64" ht="20.1" customHeight="1" spans="1:2">
      <c r="A64" s="162"/>
      <c r="B64" s="162"/>
    </row>
    <row r="65" ht="20.1" customHeight="1" spans="1:2">
      <c r="A65" s="162"/>
      <c r="B65" s="162"/>
    </row>
    <row r="66" ht="20.1" customHeight="1" spans="1:2">
      <c r="A66" s="162"/>
      <c r="B66" s="162"/>
    </row>
    <row r="67" ht="20.1" customHeight="1" spans="1:2">
      <c r="A67" s="162"/>
      <c r="B67" s="162"/>
    </row>
    <row r="68" ht="20.1" customHeight="1" spans="1:2">
      <c r="A68" s="162"/>
      <c r="B68" s="162"/>
    </row>
    <row r="69" ht="20.1" customHeight="1" spans="1:2">
      <c r="A69" s="162"/>
      <c r="B69" s="162"/>
    </row>
    <row r="70" ht="20.1" customHeight="1" spans="1:2">
      <c r="A70" s="162"/>
      <c r="B70" s="162"/>
    </row>
    <row r="71" ht="20.1" customHeight="1" spans="1:2">
      <c r="A71" s="162"/>
      <c r="B71" s="162"/>
    </row>
    <row r="72" ht="20.1" customHeight="1" spans="1:2">
      <c r="A72" s="162"/>
      <c r="B72" s="162"/>
    </row>
    <row r="73" ht="20.1" customHeight="1" spans="1:2">
      <c r="A73" s="162"/>
      <c r="B73" s="162"/>
    </row>
    <row r="74" ht="20.1" customHeight="1" spans="1:2">
      <c r="A74" s="162"/>
      <c r="B74" s="162"/>
    </row>
    <row r="75" ht="20.1" customHeight="1" spans="1:2">
      <c r="A75" s="162"/>
      <c r="B75" s="162"/>
    </row>
    <row r="76" ht="20.1" customHeight="1" spans="1:2">
      <c r="A76" s="162"/>
      <c r="B76" s="162"/>
    </row>
    <row r="77" ht="20.1" customHeight="1" spans="1:2">
      <c r="A77" s="162"/>
      <c r="B77" s="162"/>
    </row>
    <row r="78" ht="20.1" customHeight="1" spans="1:2">
      <c r="A78" s="162"/>
      <c r="B78" s="162"/>
    </row>
    <row r="79" ht="20.1" customHeight="1" spans="1:2">
      <c r="A79" s="162"/>
      <c r="B79" s="162"/>
    </row>
    <row r="80" ht="20.1" customHeight="1" spans="1:2">
      <c r="A80" s="162"/>
      <c r="B80" s="162"/>
    </row>
    <row r="81" ht="20.1" customHeight="1" spans="1:2">
      <c r="A81" s="162"/>
      <c r="B81" s="162"/>
    </row>
    <row r="82" ht="20.1" customHeight="1" spans="1:2">
      <c r="A82" s="162"/>
      <c r="B82" s="162"/>
    </row>
    <row r="83" ht="20.1" customHeight="1" spans="1:2">
      <c r="A83" s="162"/>
      <c r="B83" s="162"/>
    </row>
    <row r="84" ht="20.1" customHeight="1" spans="1:2">
      <c r="A84" s="162"/>
      <c r="B84" s="162"/>
    </row>
    <row r="85" ht="20.1" customHeight="1" spans="1:2">
      <c r="A85" s="162"/>
      <c r="B85" s="162"/>
    </row>
    <row r="86" ht="20.1" customHeight="1"/>
    <row r="87" ht="20.1" customHeight="1"/>
    <row r="88" ht="20.1" customHeight="1"/>
    <row r="89" ht="20.1" customHeight="1"/>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row r="100" ht="20.1" customHeight="1"/>
    <row r="101" ht="20.1" customHeight="1"/>
    <row r="102" ht="20.1" customHeight="1"/>
    <row r="103" ht="20.1" customHeight="1"/>
    <row r="104" ht="20.1" customHeight="1"/>
  </sheetData>
  <mergeCells count="4">
    <mergeCell ref="A1:D1"/>
    <mergeCell ref="A2:D2"/>
    <mergeCell ref="A3:B3"/>
    <mergeCell ref="A61:D61"/>
  </mergeCells>
  <printOptions horizontalCentered="1"/>
  <pageMargins left="0.236220472440945" right="0.236220472440945" top="0.905511811023622" bottom="0.866141732283464" header="0.31496062992126" footer="0.196850393700787"/>
  <pageSetup paperSize="9" scale="83" orientation="portrait" blackAndWhite="1"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tabColor rgb="FFFF0000"/>
  </sheetPr>
  <dimension ref="A1:B12"/>
  <sheetViews>
    <sheetView workbookViewId="0">
      <selection activeCell="E9" sqref="E9"/>
    </sheetView>
  </sheetViews>
  <sheetFormatPr defaultColWidth="9" defaultRowHeight="13.5" outlineLevelCol="1"/>
  <cols>
    <col min="1" max="1" width="34.75" style="152" customWidth="1"/>
    <col min="2" max="2" width="53.25" style="152" customWidth="1"/>
    <col min="3" max="16384" width="9" style="152"/>
  </cols>
  <sheetData>
    <row r="1" ht="18" spans="1:2">
      <c r="A1" s="4" t="s">
        <v>971</v>
      </c>
      <c r="B1" s="4"/>
    </row>
    <row r="2" ht="42" customHeight="1" spans="1:2">
      <c r="A2" s="49" t="s">
        <v>972</v>
      </c>
      <c r="B2" s="49"/>
    </row>
    <row r="3" ht="20.25" customHeight="1" spans="1:2">
      <c r="A3" s="144" t="s">
        <v>698</v>
      </c>
      <c r="B3" s="144"/>
    </row>
    <row r="4" ht="20.1" customHeight="1" spans="1:2">
      <c r="A4" s="145"/>
      <c r="B4" s="153" t="s">
        <v>38</v>
      </c>
    </row>
    <row r="5" ht="27.75" customHeight="1" spans="1:2">
      <c r="A5" s="147" t="s">
        <v>102</v>
      </c>
      <c r="B5" s="154" t="s">
        <v>700</v>
      </c>
    </row>
    <row r="6" ht="10.5" customHeight="1" spans="1:2">
      <c r="A6" s="147"/>
      <c r="B6" s="154"/>
    </row>
    <row r="7" s="151" customFormat="1" ht="30" customHeight="1" spans="1:2">
      <c r="A7" s="155" t="s">
        <v>705</v>
      </c>
      <c r="B7" s="156"/>
    </row>
    <row r="8" s="151" customFormat="1" ht="23.25" customHeight="1" spans="1:2">
      <c r="A8" s="157"/>
      <c r="B8" s="158"/>
    </row>
    <row r="9" s="151" customFormat="1" ht="23.25" customHeight="1" spans="1:2">
      <c r="A9" s="159"/>
      <c r="B9" s="158"/>
    </row>
    <row r="10" s="151" customFormat="1" ht="23.25" customHeight="1" spans="1:2">
      <c r="A10" s="159"/>
      <c r="B10" s="158"/>
    </row>
    <row r="11" ht="23.25" customHeight="1" spans="1:2">
      <c r="A11" s="159"/>
      <c r="B11" s="158"/>
    </row>
    <row r="12" ht="36.75" customHeight="1" spans="1:2">
      <c r="A12" s="160" t="s">
        <v>702</v>
      </c>
      <c r="B12" s="160"/>
    </row>
  </sheetData>
  <mergeCells count="5">
    <mergeCell ref="A2:B2"/>
    <mergeCell ref="A3:B3"/>
    <mergeCell ref="A12:B12"/>
    <mergeCell ref="A5:A6"/>
    <mergeCell ref="B5:B6"/>
  </mergeCells>
  <printOptions horizontalCentered="1"/>
  <pageMargins left="0.236220472440945" right="0.236220472440945" top="0.866141732283464" bottom="0" header="0.118110236220472" footer="0.0393700787401575"/>
  <pageSetup paperSize="9" scale="85" fitToWidth="0" fitToHeight="0" orientation="portrait" blackAndWhite="1"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tabColor rgb="FFFF0000"/>
    <pageSetUpPr fitToPage="1"/>
  </sheetPr>
  <dimension ref="A1:B77"/>
  <sheetViews>
    <sheetView showZeros="0" workbookViewId="0">
      <selection activeCell="B18" sqref="B18"/>
    </sheetView>
  </sheetViews>
  <sheetFormatPr defaultColWidth="10" defaultRowHeight="13.5" outlineLevelCol="1"/>
  <cols>
    <col min="1" max="1" width="55.375" style="142" customWidth="1"/>
    <col min="2" max="2" width="23.875" style="143" customWidth="1"/>
    <col min="3" max="3" width="15.25" style="142" customWidth="1"/>
    <col min="4" max="16384" width="10" style="142"/>
  </cols>
  <sheetData>
    <row r="1" ht="18" spans="1:2">
      <c r="A1" s="4" t="s">
        <v>973</v>
      </c>
      <c r="B1" s="4"/>
    </row>
    <row r="2" ht="24" spans="1:2">
      <c r="A2" s="49" t="s">
        <v>972</v>
      </c>
      <c r="B2" s="49"/>
    </row>
    <row r="3" spans="1:2">
      <c r="A3" s="144" t="s">
        <v>704</v>
      </c>
      <c r="B3" s="144"/>
    </row>
    <row r="4" ht="20.25" customHeight="1" spans="1:2">
      <c r="A4" s="145"/>
      <c r="B4" s="146" t="s">
        <v>38</v>
      </c>
    </row>
    <row r="5" ht="24" customHeight="1" spans="1:2">
      <c r="A5" s="147" t="s">
        <v>102</v>
      </c>
      <c r="B5" s="148" t="s">
        <v>937</v>
      </c>
    </row>
    <row r="6" ht="24" customHeight="1" spans="1:2">
      <c r="A6" s="149" t="s">
        <v>974</v>
      </c>
      <c r="B6" s="111"/>
    </row>
    <row r="7" s="141" customFormat="1" ht="20.1" customHeight="1" spans="1:2">
      <c r="A7" s="59" t="s">
        <v>637</v>
      </c>
      <c r="B7" s="86"/>
    </row>
    <row r="8" s="141" customFormat="1" ht="20.1" customHeight="1" spans="1:2">
      <c r="A8" s="59" t="s">
        <v>965</v>
      </c>
      <c r="B8" s="86"/>
    </row>
    <row r="9" s="141" customFormat="1" ht="20.1" customHeight="1" spans="1:2">
      <c r="A9" s="59" t="s">
        <v>966</v>
      </c>
      <c r="B9" s="86"/>
    </row>
    <row r="10" s="141" customFormat="1" ht="20.1" customHeight="1" spans="1:2">
      <c r="A10" s="59" t="s">
        <v>975</v>
      </c>
      <c r="B10" s="86"/>
    </row>
    <row r="11" s="141" customFormat="1" ht="20.1" customHeight="1" spans="1:2">
      <c r="A11" s="59" t="s">
        <v>674</v>
      </c>
      <c r="B11" s="86"/>
    </row>
    <row r="12" ht="20.1" customHeight="1" spans="1:2">
      <c r="A12" s="150" t="s">
        <v>702</v>
      </c>
      <c r="B12" s="150"/>
    </row>
    <row r="13" ht="20.1" customHeight="1"/>
    <row r="14" ht="20.1" customHeight="1"/>
    <row r="15" ht="20.1" customHeight="1"/>
    <row r="16" ht="20.1" customHeight="1"/>
    <row r="17" ht="20.1" customHeight="1"/>
    <row r="18" ht="20.1" customHeight="1"/>
    <row r="19" ht="20.1" customHeight="1"/>
    <row r="20" ht="20.1" customHeight="1"/>
    <row r="21" ht="20.1" customHeight="1"/>
    <row r="22" ht="20.1" customHeight="1"/>
    <row r="23" ht="20.1" customHeight="1"/>
    <row r="24" ht="20.1" customHeight="1"/>
    <row r="25" ht="20.1" customHeight="1"/>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51.75" customHeight="1"/>
    <row r="66" ht="21.6" customHeight="1"/>
    <row r="67" ht="21.6" customHeight="1"/>
    <row r="68" ht="21.6" customHeight="1"/>
    <row r="69" ht="21.6" customHeight="1"/>
    <row r="71" ht="20.1" customHeight="1"/>
    <row r="72" ht="20.1" customHeight="1"/>
    <row r="73" ht="51.75" customHeight="1"/>
    <row r="74" ht="21.6" customHeight="1"/>
    <row r="75" ht="21.6" customHeight="1"/>
    <row r="76" ht="21.6" customHeight="1"/>
    <row r="77" ht="21.6" customHeight="1"/>
  </sheetData>
  <mergeCells count="4">
    <mergeCell ref="A1:B1"/>
    <mergeCell ref="A2:B2"/>
    <mergeCell ref="A3:B3"/>
    <mergeCell ref="A12:B12"/>
  </mergeCells>
  <printOptions horizontalCentered="1"/>
  <pageMargins left="0.236220472440945" right="0.236220472440945" top="0.511811023622047" bottom="0.47244094488189" header="0.31496062992126" footer="0.196850393700787"/>
  <pageSetup paperSize="9" orientation="portrait" blackAndWhite="1" errors="blank"/>
  <headerFooter alignWithMargins="0">
    <oddFooter>&amp;C&amp;P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tabColor rgb="FFFF0000"/>
  </sheetPr>
  <dimension ref="A1:G25"/>
  <sheetViews>
    <sheetView showZeros="0" topLeftCell="A4" workbookViewId="0">
      <selection activeCell="D11" sqref="D11:D12"/>
    </sheetView>
  </sheetViews>
  <sheetFormatPr defaultColWidth="9" defaultRowHeight="20.1" customHeight="1" outlineLevelCol="6"/>
  <cols>
    <col min="1" max="1" width="37.875" style="101" customWidth="1"/>
    <col min="2" max="2" width="11.875" style="102" customWidth="1"/>
    <col min="3" max="3" width="31.25" style="103" customWidth="1"/>
    <col min="4" max="4" width="12.5" style="104" customWidth="1"/>
    <col min="5" max="5" width="17.25" style="105" hidden="1" customWidth="1"/>
    <col min="6" max="7" width="10.5" style="105" hidden="1" customWidth="1"/>
    <col min="8" max="8" width="9" style="105" customWidth="1"/>
    <col min="9" max="16384" width="9" style="105"/>
  </cols>
  <sheetData>
    <row r="1" customHeight="1" spans="1:4">
      <c r="A1" s="4" t="s">
        <v>976</v>
      </c>
      <c r="B1" s="4"/>
      <c r="C1" s="4"/>
      <c r="D1" s="4"/>
    </row>
    <row r="2" ht="29.25" customHeight="1" spans="1:4">
      <c r="A2" s="49" t="s">
        <v>977</v>
      </c>
      <c r="B2" s="49"/>
      <c r="C2" s="49"/>
      <c r="D2" s="49"/>
    </row>
    <row r="3" customHeight="1" spans="1:4">
      <c r="A3" s="106"/>
      <c r="B3" s="106"/>
      <c r="C3" s="106"/>
      <c r="D3" s="107" t="s">
        <v>38</v>
      </c>
    </row>
    <row r="4" ht="24" customHeight="1" spans="1:4">
      <c r="A4" s="108" t="s">
        <v>633</v>
      </c>
      <c r="B4" s="109" t="s">
        <v>700</v>
      </c>
      <c r="C4" s="108" t="s">
        <v>179</v>
      </c>
      <c r="D4" s="109" t="s">
        <v>700</v>
      </c>
    </row>
    <row r="5" ht="24" customHeight="1" spans="1:6">
      <c r="A5" s="132" t="s">
        <v>104</v>
      </c>
      <c r="B5" s="84">
        <v>4827</v>
      </c>
      <c r="C5" s="132" t="s">
        <v>104</v>
      </c>
      <c r="D5" s="84">
        <v>4827</v>
      </c>
      <c r="F5" s="133"/>
    </row>
    <row r="6" ht="24" customHeight="1" spans="1:7">
      <c r="A6" s="98" t="s">
        <v>105</v>
      </c>
      <c r="B6" s="84"/>
      <c r="C6" s="134" t="s">
        <v>106</v>
      </c>
      <c r="D6" s="84">
        <v>4827</v>
      </c>
      <c r="G6" s="133">
        <v>441056</v>
      </c>
    </row>
    <row r="7" customHeight="1" spans="1:7">
      <c r="A7" s="88" t="s">
        <v>709</v>
      </c>
      <c r="B7" s="86"/>
      <c r="C7" s="129" t="s">
        <v>978</v>
      </c>
      <c r="D7" s="86"/>
      <c r="E7" s="135">
        <v>-1</v>
      </c>
      <c r="F7" s="136" t="s">
        <v>710</v>
      </c>
      <c r="G7" s="137">
        <v>99</v>
      </c>
    </row>
    <row r="8" customHeight="1" spans="1:5">
      <c r="A8" s="88" t="s">
        <v>979</v>
      </c>
      <c r="B8" s="86"/>
      <c r="C8" s="129" t="s">
        <v>980</v>
      </c>
      <c r="D8" s="86"/>
      <c r="E8" s="135" t="e">
        <v>#DIV/0!</v>
      </c>
    </row>
    <row r="9" customHeight="1" spans="1:7">
      <c r="A9" s="88" t="s">
        <v>981</v>
      </c>
      <c r="B9" s="86"/>
      <c r="C9" s="129" t="s">
        <v>982</v>
      </c>
      <c r="D9" s="86"/>
      <c r="E9" s="135">
        <v>1.423</v>
      </c>
      <c r="F9" s="136" t="s">
        <v>712</v>
      </c>
      <c r="G9" s="137">
        <v>4340</v>
      </c>
    </row>
    <row r="10" customHeight="1" spans="1:5">
      <c r="A10" s="88" t="s">
        <v>983</v>
      </c>
      <c r="B10" s="86"/>
      <c r="C10" s="129" t="s">
        <v>984</v>
      </c>
      <c r="D10" s="86"/>
      <c r="E10" s="135" t="e">
        <v>#DIV/0!</v>
      </c>
    </row>
    <row r="11" customHeight="1" spans="1:7">
      <c r="A11" s="88" t="s">
        <v>985</v>
      </c>
      <c r="B11" s="86"/>
      <c r="C11" s="129" t="s">
        <v>986</v>
      </c>
      <c r="D11" s="86">
        <v>1962</v>
      </c>
      <c r="E11" s="135">
        <v>0.225</v>
      </c>
      <c r="F11" s="136" t="s">
        <v>714</v>
      </c>
      <c r="G11" s="137">
        <v>248884</v>
      </c>
    </row>
    <row r="12" customHeight="1" spans="1:7">
      <c r="A12" s="88" t="s">
        <v>987</v>
      </c>
      <c r="B12" s="86"/>
      <c r="C12" s="129" t="s">
        <v>988</v>
      </c>
      <c r="D12" s="86">
        <v>2865</v>
      </c>
      <c r="E12" s="135">
        <v>10.989</v>
      </c>
      <c r="F12" s="136" t="s">
        <v>716</v>
      </c>
      <c r="G12" s="137">
        <v>6160</v>
      </c>
    </row>
    <row r="13" customHeight="1" spans="1:7">
      <c r="A13" s="88" t="s">
        <v>989</v>
      </c>
      <c r="B13" s="86"/>
      <c r="C13" s="129" t="s">
        <v>990</v>
      </c>
      <c r="D13" s="86"/>
      <c r="E13" s="135" t="e">
        <v>#DIV/0!</v>
      </c>
      <c r="F13" s="136" t="s">
        <v>718</v>
      </c>
      <c r="G13" s="137">
        <v>0</v>
      </c>
    </row>
    <row r="14" customHeight="1" spans="1:5">
      <c r="A14" s="88" t="s">
        <v>991</v>
      </c>
      <c r="B14" s="86"/>
      <c r="C14" s="129" t="s">
        <v>992</v>
      </c>
      <c r="D14" s="86"/>
      <c r="E14" s="135" t="e">
        <v>#DIV/0!</v>
      </c>
    </row>
    <row r="15" customHeight="1" spans="1:7">
      <c r="A15" s="88" t="s">
        <v>993</v>
      </c>
      <c r="B15" s="86"/>
      <c r="C15" s="129" t="s">
        <v>994</v>
      </c>
      <c r="D15" s="86"/>
      <c r="E15" s="135">
        <v>-0.996</v>
      </c>
      <c r="F15" s="136" t="s">
        <v>720</v>
      </c>
      <c r="G15" s="137">
        <v>372295</v>
      </c>
    </row>
    <row r="16" customHeight="1" spans="1:7">
      <c r="A16" s="138" t="s">
        <v>995</v>
      </c>
      <c r="B16" s="86"/>
      <c r="C16" s="129" t="s">
        <v>996</v>
      </c>
      <c r="D16" s="86"/>
      <c r="E16" s="135">
        <v>0.464</v>
      </c>
      <c r="F16" s="136" t="s">
        <v>722</v>
      </c>
      <c r="G16" s="137">
        <v>29152</v>
      </c>
    </row>
    <row r="17" customHeight="1" spans="1:7">
      <c r="A17" s="88" t="s">
        <v>997</v>
      </c>
      <c r="B17" s="86"/>
      <c r="C17" s="129" t="s">
        <v>998</v>
      </c>
      <c r="D17" s="86"/>
      <c r="E17" s="135">
        <v>-0.858</v>
      </c>
      <c r="F17" s="136" t="s">
        <v>726</v>
      </c>
      <c r="G17" s="137">
        <v>53402</v>
      </c>
    </row>
    <row r="18" customHeight="1" spans="1:4">
      <c r="A18" s="98" t="s">
        <v>156</v>
      </c>
      <c r="B18" s="84"/>
      <c r="C18" s="98" t="s">
        <v>157</v>
      </c>
      <c r="D18" s="84"/>
    </row>
    <row r="19" customHeight="1" spans="1:4">
      <c r="A19" s="88" t="s">
        <v>158</v>
      </c>
      <c r="B19" s="86"/>
      <c r="C19" s="88" t="s">
        <v>159</v>
      </c>
      <c r="D19" s="86"/>
    </row>
    <row r="20" customHeight="1" spans="1:4">
      <c r="A20" s="88" t="s">
        <v>160</v>
      </c>
      <c r="B20" s="86"/>
      <c r="C20" s="88" t="s">
        <v>161</v>
      </c>
      <c r="D20" s="86"/>
    </row>
    <row r="21" customHeight="1" spans="1:4">
      <c r="A21" s="139" t="s">
        <v>999</v>
      </c>
      <c r="B21" s="86"/>
      <c r="C21" s="88" t="s">
        <v>732</v>
      </c>
      <c r="D21" s="86"/>
    </row>
    <row r="22" customHeight="1" spans="1:4">
      <c r="A22" s="140" t="s">
        <v>168</v>
      </c>
      <c r="B22" s="86"/>
      <c r="C22" s="114" t="s">
        <v>1000</v>
      </c>
      <c r="D22" s="86"/>
    </row>
    <row r="23" customHeight="1" spans="1:4">
      <c r="A23" s="140" t="s">
        <v>170</v>
      </c>
      <c r="B23" s="86"/>
      <c r="C23" s="114" t="s">
        <v>171</v>
      </c>
      <c r="D23" s="86"/>
    </row>
    <row r="24" customHeight="1" spans="1:4">
      <c r="A24" s="140" t="s">
        <v>735</v>
      </c>
      <c r="B24" s="86">
        <v>4827</v>
      </c>
      <c r="C24" s="140"/>
      <c r="D24" s="86"/>
    </row>
    <row r="25" ht="35.1" customHeight="1" spans="1:4">
      <c r="A25" s="122" t="s">
        <v>1001</v>
      </c>
      <c r="B25" s="122"/>
      <c r="C25" s="122"/>
      <c r="D25" s="122"/>
    </row>
  </sheetData>
  <mergeCells count="5">
    <mergeCell ref="A1:B1"/>
    <mergeCell ref="C1:D1"/>
    <mergeCell ref="A2:D2"/>
    <mergeCell ref="A3:C3"/>
    <mergeCell ref="A25:D25"/>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35"/>
  <sheetViews>
    <sheetView topLeftCell="A7" workbookViewId="0">
      <selection activeCell="G19" sqref="G19"/>
    </sheetView>
  </sheetViews>
  <sheetFormatPr defaultColWidth="9" defaultRowHeight="13.5" outlineLevelCol="3"/>
  <cols>
    <col min="1" max="4" width="22" customWidth="1"/>
    <col min="5" max="5" width="28.875" customWidth="1"/>
  </cols>
  <sheetData>
    <row r="1" ht="75.75" customHeight="1" spans="1:4">
      <c r="A1" s="131" t="s">
        <v>1002</v>
      </c>
      <c r="B1" s="131"/>
      <c r="C1" s="131"/>
      <c r="D1" s="131"/>
    </row>
    <row r="2" spans="1:4">
      <c r="A2" s="68" t="s">
        <v>1003</v>
      </c>
      <c r="B2" s="69"/>
      <c r="C2" s="69"/>
      <c r="D2" s="69"/>
    </row>
    <row r="3" spans="1:4">
      <c r="A3" s="69"/>
      <c r="B3" s="69"/>
      <c r="C3" s="69"/>
      <c r="D3" s="69"/>
    </row>
    <row r="4" spans="1:4">
      <c r="A4" s="69"/>
      <c r="B4" s="69"/>
      <c r="C4" s="69"/>
      <c r="D4" s="69"/>
    </row>
    <row r="5" spans="1:4">
      <c r="A5" s="69"/>
      <c r="B5" s="69"/>
      <c r="C5" s="69"/>
      <c r="D5" s="69"/>
    </row>
    <row r="6" spans="1:4">
      <c r="A6" s="69"/>
      <c r="B6" s="69"/>
      <c r="C6" s="69"/>
      <c r="D6" s="69"/>
    </row>
    <row r="7" spans="1:4">
      <c r="A7" s="69"/>
      <c r="B7" s="69"/>
      <c r="C7" s="69"/>
      <c r="D7" s="69"/>
    </row>
    <row r="8" spans="1:4">
      <c r="A8" s="69"/>
      <c r="B8" s="69"/>
      <c r="C8" s="69"/>
      <c r="D8" s="69"/>
    </row>
    <row r="9" spans="1:4">
      <c r="A9" s="69"/>
      <c r="B9" s="69"/>
      <c r="C9" s="69"/>
      <c r="D9" s="69"/>
    </row>
    <row r="10" spans="1:4">
      <c r="A10" s="69"/>
      <c r="B10" s="69"/>
      <c r="C10" s="69"/>
      <c r="D10" s="69"/>
    </row>
    <row r="11" spans="1:4">
      <c r="A11" s="69"/>
      <c r="B11" s="69"/>
      <c r="C11" s="69"/>
      <c r="D11" s="69"/>
    </row>
    <row r="12" spans="1:4">
      <c r="A12" s="69"/>
      <c r="B12" s="69"/>
      <c r="C12" s="69"/>
      <c r="D12" s="69"/>
    </row>
    <row r="13" spans="1:4">
      <c r="A13" s="69"/>
      <c r="B13" s="69"/>
      <c r="C13" s="69"/>
      <c r="D13" s="69"/>
    </row>
    <row r="14" spans="1:4">
      <c r="A14" s="69"/>
      <c r="B14" s="69"/>
      <c r="C14" s="69"/>
      <c r="D14" s="69"/>
    </row>
    <row r="15" spans="1:4">
      <c r="A15" s="69"/>
      <c r="B15" s="69"/>
      <c r="C15" s="69"/>
      <c r="D15" s="69"/>
    </row>
    <row r="16" spans="1:4">
      <c r="A16" s="69"/>
      <c r="B16" s="69"/>
      <c r="C16" s="69"/>
      <c r="D16" s="69"/>
    </row>
    <row r="17" spans="1:4">
      <c r="A17" s="69"/>
      <c r="B17" s="69"/>
      <c r="C17" s="69"/>
      <c r="D17" s="69"/>
    </row>
    <row r="18" spans="1:4">
      <c r="A18" s="69"/>
      <c r="B18" s="69"/>
      <c r="C18" s="69"/>
      <c r="D18" s="69"/>
    </row>
    <row r="19" spans="1:4">
      <c r="A19" s="69"/>
      <c r="B19" s="69"/>
      <c r="C19" s="69"/>
      <c r="D19" s="69"/>
    </row>
    <row r="20" spans="1:4">
      <c r="A20" s="69"/>
      <c r="B20" s="69"/>
      <c r="C20" s="69"/>
      <c r="D20" s="69"/>
    </row>
    <row r="21" spans="1:4">
      <c r="A21" s="69"/>
      <c r="B21" s="69"/>
      <c r="C21" s="69"/>
      <c r="D21" s="69"/>
    </row>
    <row r="22" spans="1:4">
      <c r="A22" s="69"/>
      <c r="B22" s="69"/>
      <c r="C22" s="69"/>
      <c r="D22" s="69"/>
    </row>
    <row r="23" spans="1:4">
      <c r="A23" s="69"/>
      <c r="B23" s="69"/>
      <c r="C23" s="69"/>
      <c r="D23" s="69"/>
    </row>
    <row r="24" spans="1:4">
      <c r="A24" s="69"/>
      <c r="B24" s="69"/>
      <c r="C24" s="69"/>
      <c r="D24" s="69"/>
    </row>
    <row r="25" spans="1:4">
      <c r="A25" s="69"/>
      <c r="B25" s="69"/>
      <c r="C25" s="69"/>
      <c r="D25" s="69"/>
    </row>
    <row r="26" spans="1:4">
      <c r="A26" s="69"/>
      <c r="B26" s="69"/>
      <c r="C26" s="69"/>
      <c r="D26" s="69"/>
    </row>
    <row r="27" ht="66.75" customHeight="1" spans="1:4">
      <c r="A27" s="69"/>
      <c r="B27" s="69"/>
      <c r="C27" s="69"/>
      <c r="D27" s="69"/>
    </row>
    <row r="28" ht="14.25" hidden="1" customHeight="1" spans="1:4">
      <c r="A28" s="69"/>
      <c r="B28" s="69"/>
      <c r="C28" s="69"/>
      <c r="D28" s="69"/>
    </row>
    <row r="29" ht="14.25" hidden="1" customHeight="1" spans="1:4">
      <c r="A29" s="69"/>
      <c r="B29" s="69"/>
      <c r="C29" s="69"/>
      <c r="D29" s="69"/>
    </row>
    <row r="30" ht="14.25" hidden="1" customHeight="1" spans="1:4">
      <c r="A30" s="69"/>
      <c r="B30" s="69"/>
      <c r="C30" s="69"/>
      <c r="D30" s="69"/>
    </row>
    <row r="31" ht="14.25" hidden="1" customHeight="1" spans="1:4">
      <c r="A31" s="69"/>
      <c r="B31" s="69"/>
      <c r="C31" s="69"/>
      <c r="D31" s="69"/>
    </row>
    <row r="32" ht="14.25" hidden="1" customHeight="1" spans="1:4">
      <c r="A32" s="69"/>
      <c r="B32" s="69"/>
      <c r="C32" s="69"/>
      <c r="D32" s="69"/>
    </row>
    <row r="33" ht="14.25" hidden="1" customHeight="1" spans="1:4">
      <c r="A33" s="69"/>
      <c r="B33" s="69"/>
      <c r="C33" s="69"/>
      <c r="D33" s="69"/>
    </row>
    <row r="34" ht="14.25" hidden="1" customHeight="1" spans="1:4">
      <c r="A34" s="69"/>
      <c r="B34" s="69"/>
      <c r="C34" s="69"/>
      <c r="D34" s="69"/>
    </row>
    <row r="35" ht="18.75" customHeight="1" spans="1:4">
      <c r="A35" s="69"/>
      <c r="B35" s="69"/>
      <c r="C35" s="69"/>
      <c r="D35" s="69"/>
    </row>
  </sheetData>
  <mergeCells count="2">
    <mergeCell ref="A1:D1"/>
    <mergeCell ref="A2:D35"/>
  </mergeCells>
  <printOptions horizontalCentered="1"/>
  <pageMargins left="0.236220472440945" right="0.15748031496063" top="0.748031496062992" bottom="0.748031496062992" header="0.31496062992126" footer="0.31496062992126"/>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0">
    <tabColor rgb="FFFF0000"/>
  </sheetPr>
  <dimension ref="A1:B50"/>
  <sheetViews>
    <sheetView showZeros="0" workbookViewId="0">
      <pane xSplit="2" ySplit="5" topLeftCell="C6" activePane="bottomRight" state="frozen"/>
      <selection/>
      <selection pane="topRight"/>
      <selection pane="bottomLeft"/>
      <selection pane="bottomRight" activeCell="E23" sqref="E23"/>
    </sheetView>
  </sheetViews>
  <sheetFormatPr defaultColWidth="9" defaultRowHeight="20.1" customHeight="1" outlineLevelCol="1"/>
  <cols>
    <col min="1" max="1" width="62.875" style="123" customWidth="1"/>
    <col min="2" max="2" width="23.375" style="104" customWidth="1"/>
    <col min="3" max="16384" width="9" style="105"/>
  </cols>
  <sheetData>
    <row r="1" customHeight="1" spans="1:2">
      <c r="A1" s="4" t="s">
        <v>1004</v>
      </c>
      <c r="B1" s="4"/>
    </row>
    <row r="2" ht="35.25" customHeight="1" spans="1:2">
      <c r="A2" s="49" t="s">
        <v>1005</v>
      </c>
      <c r="B2" s="49"/>
    </row>
    <row r="3" customHeight="1" spans="1:2">
      <c r="A3" s="124"/>
      <c r="B3" s="107" t="s">
        <v>38</v>
      </c>
    </row>
    <row r="4" ht="24" customHeight="1" spans="1:2">
      <c r="A4" s="125" t="s">
        <v>179</v>
      </c>
      <c r="B4" s="125" t="s">
        <v>937</v>
      </c>
    </row>
    <row r="5" ht="21.75" customHeight="1" spans="1:2">
      <c r="A5" s="126" t="s">
        <v>106</v>
      </c>
      <c r="B5" s="127">
        <v>4827</v>
      </c>
    </row>
    <row r="6" ht="18.75" hidden="1" customHeight="1" spans="1:2">
      <c r="A6" s="128" t="s">
        <v>329</v>
      </c>
      <c r="B6" s="127"/>
    </row>
    <row r="7" ht="18.75" hidden="1" customHeight="1" spans="1:2">
      <c r="A7" s="128" t="s">
        <v>743</v>
      </c>
      <c r="B7" s="127"/>
    </row>
    <row r="8" ht="18.75" hidden="1" customHeight="1" spans="1:2">
      <c r="A8" s="129" t="s">
        <v>744</v>
      </c>
      <c r="B8" s="130"/>
    </row>
    <row r="9" ht="21.95" hidden="1" customHeight="1" spans="1:2">
      <c r="A9" s="129" t="s">
        <v>745</v>
      </c>
      <c r="B9" s="130"/>
    </row>
    <row r="10" ht="21.95" hidden="1" customHeight="1" spans="1:2">
      <c r="A10" s="128" t="s">
        <v>746</v>
      </c>
      <c r="B10" s="127"/>
    </row>
    <row r="11" ht="21.95" hidden="1" customHeight="1" spans="1:2">
      <c r="A11" s="129" t="s">
        <v>745</v>
      </c>
      <c r="B11" s="130"/>
    </row>
    <row r="12" ht="21.95" customHeight="1" spans="1:2">
      <c r="A12" s="128" t="s">
        <v>467</v>
      </c>
      <c r="B12" s="127">
        <v>1962</v>
      </c>
    </row>
    <row r="13" ht="21.95" customHeight="1" spans="1:2">
      <c r="A13" s="128" t="s">
        <v>747</v>
      </c>
      <c r="B13" s="127">
        <v>316</v>
      </c>
    </row>
    <row r="14" ht="21.95" customHeight="1" spans="1:2">
      <c r="A14" s="129" t="s">
        <v>748</v>
      </c>
      <c r="B14" s="130">
        <v>316</v>
      </c>
    </row>
    <row r="15" ht="21.95" hidden="1" customHeight="1" spans="1:2">
      <c r="A15" s="129" t="s">
        <v>751</v>
      </c>
      <c r="B15" s="130"/>
    </row>
    <row r="16" ht="21.95" hidden="1" customHeight="1" spans="1:2">
      <c r="A16" s="129" t="s">
        <v>754</v>
      </c>
      <c r="B16" s="130"/>
    </row>
    <row r="17" ht="21.95" hidden="1" customHeight="1" spans="1:2">
      <c r="A17" s="128" t="s">
        <v>1006</v>
      </c>
      <c r="B17" s="127"/>
    </row>
    <row r="18" ht="21.95" hidden="1" customHeight="1" spans="1:2">
      <c r="A18" s="129" t="s">
        <v>1007</v>
      </c>
      <c r="B18" s="130"/>
    </row>
    <row r="19" ht="21.95" customHeight="1" spans="1:2">
      <c r="A19" s="128" t="s">
        <v>755</v>
      </c>
      <c r="B19" s="127">
        <v>1646</v>
      </c>
    </row>
    <row r="20" ht="21.95" customHeight="1" spans="1:2">
      <c r="A20" s="129" t="s">
        <v>1008</v>
      </c>
      <c r="B20" s="130">
        <v>1646</v>
      </c>
    </row>
    <row r="21" ht="21.95" hidden="1" customHeight="1" spans="1:2">
      <c r="A21" s="128" t="s">
        <v>757</v>
      </c>
      <c r="B21" s="127"/>
    </row>
    <row r="22" ht="21.95" hidden="1" customHeight="1" spans="1:2">
      <c r="A22" s="129" t="s">
        <v>1009</v>
      </c>
      <c r="B22" s="130"/>
    </row>
    <row r="23" ht="21.95" customHeight="1" spans="1:2">
      <c r="A23" s="128" t="s">
        <v>482</v>
      </c>
      <c r="B23" s="127">
        <v>2865</v>
      </c>
    </row>
    <row r="24" ht="21.95" customHeight="1" spans="1:2">
      <c r="A24" s="128" t="s">
        <v>759</v>
      </c>
      <c r="B24" s="127">
        <v>159</v>
      </c>
    </row>
    <row r="25" ht="21.95" customHeight="1" spans="1:2">
      <c r="A25" s="129" t="s">
        <v>745</v>
      </c>
      <c r="B25" s="130">
        <v>96</v>
      </c>
    </row>
    <row r="26" ht="21.95" customHeight="1" spans="1:2">
      <c r="A26" s="129" t="s">
        <v>760</v>
      </c>
      <c r="B26" s="130">
        <v>63</v>
      </c>
    </row>
    <row r="27" ht="21.95" hidden="1" customHeight="1" spans="1:2">
      <c r="A27" s="129" t="s">
        <v>761</v>
      </c>
      <c r="B27" s="130"/>
    </row>
    <row r="28" ht="21.95" customHeight="1" spans="1:2">
      <c r="A28" s="128" t="s">
        <v>762</v>
      </c>
      <c r="B28" s="127">
        <v>2706</v>
      </c>
    </row>
    <row r="29" ht="21.95" customHeight="1" spans="1:2">
      <c r="A29" s="129" t="s">
        <v>763</v>
      </c>
      <c r="B29" s="130">
        <v>2706</v>
      </c>
    </row>
    <row r="30" ht="21.95" hidden="1" customHeight="1" spans="1:2">
      <c r="A30" s="128" t="s">
        <v>622</v>
      </c>
      <c r="B30" s="127"/>
    </row>
    <row r="31" ht="21.95" hidden="1" customHeight="1" spans="1:2">
      <c r="A31" s="128" t="s">
        <v>766</v>
      </c>
      <c r="B31" s="127"/>
    </row>
    <row r="32" ht="21.95" hidden="1" customHeight="1" spans="1:2">
      <c r="A32" s="129" t="s">
        <v>767</v>
      </c>
      <c r="B32" s="130"/>
    </row>
    <row r="33" ht="21.95" hidden="1" customHeight="1" spans="1:2">
      <c r="A33" s="128" t="s">
        <v>768</v>
      </c>
      <c r="B33" s="127"/>
    </row>
    <row r="34" ht="21.95" hidden="1" customHeight="1" spans="1:2">
      <c r="A34" s="129" t="s">
        <v>769</v>
      </c>
      <c r="B34" s="130"/>
    </row>
    <row r="35" ht="21.95" hidden="1" customHeight="1" spans="1:2">
      <c r="A35" s="129" t="s">
        <v>770</v>
      </c>
      <c r="B35" s="130"/>
    </row>
    <row r="36" ht="21.95" hidden="1" customHeight="1" spans="1:2">
      <c r="A36" s="129" t="s">
        <v>771</v>
      </c>
      <c r="B36" s="130"/>
    </row>
    <row r="37" ht="21.95" hidden="1" customHeight="1" spans="1:2">
      <c r="A37" s="129" t="s">
        <v>772</v>
      </c>
      <c r="B37" s="130"/>
    </row>
    <row r="38" ht="21.95" hidden="1" customHeight="1" spans="1:2">
      <c r="A38" s="129" t="s">
        <v>774</v>
      </c>
      <c r="B38" s="130"/>
    </row>
    <row r="39" ht="21.95" hidden="1" customHeight="1" spans="1:2">
      <c r="A39" s="128" t="s">
        <v>625</v>
      </c>
      <c r="B39" s="127"/>
    </row>
    <row r="40" ht="21.95" hidden="1" customHeight="1" spans="1:2">
      <c r="A40" s="128" t="s">
        <v>775</v>
      </c>
      <c r="B40" s="127"/>
    </row>
    <row r="41" ht="21.95" hidden="1" customHeight="1" spans="1:2">
      <c r="A41" s="129" t="s">
        <v>776</v>
      </c>
      <c r="B41" s="130"/>
    </row>
    <row r="42" ht="21.95" hidden="1" customHeight="1" spans="1:2">
      <c r="A42" s="128" t="s">
        <v>1010</v>
      </c>
      <c r="B42" s="127"/>
    </row>
    <row r="43" ht="21.95" hidden="1" customHeight="1" spans="1:2">
      <c r="A43" s="128" t="s">
        <v>1011</v>
      </c>
      <c r="B43" s="127"/>
    </row>
    <row r="44" ht="21.95" hidden="1" customHeight="1" spans="1:2">
      <c r="A44" s="129" t="s">
        <v>783</v>
      </c>
      <c r="B44" s="130"/>
    </row>
    <row r="45" ht="21.95" hidden="1" customHeight="1" spans="1:2">
      <c r="A45" s="129" t="s">
        <v>784</v>
      </c>
      <c r="B45" s="130"/>
    </row>
    <row r="46" ht="21.95" hidden="1" customHeight="1" spans="1:2">
      <c r="A46" s="129" t="s">
        <v>785</v>
      </c>
      <c r="B46" s="130"/>
    </row>
    <row r="47" ht="21.95" hidden="1" customHeight="1" spans="1:2">
      <c r="A47" s="128" t="s">
        <v>1012</v>
      </c>
      <c r="B47" s="127"/>
    </row>
    <row r="48" ht="21.95" hidden="1" customHeight="1" spans="1:2">
      <c r="A48" s="129" t="s">
        <v>788</v>
      </c>
      <c r="B48" s="130"/>
    </row>
    <row r="49" ht="21.95" hidden="1" customHeight="1" spans="1:2">
      <c r="A49" s="129" t="s">
        <v>789</v>
      </c>
      <c r="B49" s="130"/>
    </row>
    <row r="50" ht="21.95" hidden="1" customHeight="1" spans="1:2">
      <c r="A50" s="129" t="s">
        <v>790</v>
      </c>
      <c r="B50" s="130"/>
    </row>
  </sheetData>
  <autoFilter ref="A4:B50">
    <filterColumn colId="1">
      <customFilters>
        <customFilter operator="notEqual" val=""/>
      </customFilters>
    </filterColumn>
    <extLst/>
  </autoFilter>
  <mergeCells count="2">
    <mergeCell ref="A1:B1"/>
    <mergeCell ref="A2:B2"/>
  </mergeCells>
  <printOptions horizontalCentered="1"/>
  <pageMargins left="0.236220472440945" right="0.236220472440945" top="0.905511811023622" bottom="0.905511811023622" header="0.31496062992126" footer="0.31496062992126"/>
  <pageSetup paperSize="9" scale="84" fitToWidth="0" fitToHeight="0" orientation="portrait" blackAndWhite="1" errors="blank"/>
  <headerFooter alignWithMargins="0">
    <oddFooter>&amp;C&amp;P</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16"/>
  <sheetViews>
    <sheetView showZeros="0" workbookViewId="0">
      <selection activeCell="H6" sqref="H6"/>
    </sheetView>
  </sheetViews>
  <sheetFormatPr defaultColWidth="9" defaultRowHeight="20.1" customHeight="1" outlineLevelCol="4"/>
  <cols>
    <col min="1" max="1" width="39.25" style="101" customWidth="1"/>
    <col min="2" max="2" width="11.875" style="102" customWidth="1"/>
    <col min="3" max="3" width="40.125" style="103" customWidth="1"/>
    <col min="4" max="4" width="11.625" style="104" customWidth="1"/>
    <col min="5" max="5" width="13" style="105" customWidth="1"/>
    <col min="6" max="16384" width="9" style="105"/>
  </cols>
  <sheetData>
    <row r="1" customHeight="1" spans="1:4">
      <c r="A1" s="4" t="s">
        <v>1013</v>
      </c>
      <c r="B1" s="4"/>
      <c r="C1" s="4"/>
      <c r="D1" s="4"/>
    </row>
    <row r="2" ht="29.25" customHeight="1" spans="1:4">
      <c r="A2" s="49" t="s">
        <v>1014</v>
      </c>
      <c r="B2" s="49"/>
      <c r="C2" s="49"/>
      <c r="D2" s="49"/>
    </row>
    <row r="3" customHeight="1" spans="1:4">
      <c r="A3" s="106"/>
      <c r="B3" s="106"/>
      <c r="C3" s="106"/>
      <c r="D3" s="107" t="s">
        <v>38</v>
      </c>
    </row>
    <row r="4" ht="24" customHeight="1" spans="1:4">
      <c r="A4" s="108" t="s">
        <v>793</v>
      </c>
      <c r="B4" s="109" t="s">
        <v>700</v>
      </c>
      <c r="C4" s="108" t="s">
        <v>179</v>
      </c>
      <c r="D4" s="109" t="s">
        <v>700</v>
      </c>
    </row>
    <row r="5" ht="33.75" customHeight="1" spans="1:5">
      <c r="A5" s="110" t="s">
        <v>634</v>
      </c>
      <c r="B5" s="111">
        <f>SUM(B6:B15)</f>
        <v>0</v>
      </c>
      <c r="C5" s="112" t="s">
        <v>635</v>
      </c>
      <c r="D5" s="113">
        <f>SUM(D6:D15)</f>
        <v>0</v>
      </c>
      <c r="E5" s="102"/>
    </row>
    <row r="6" ht="33.75" customHeight="1" spans="1:5">
      <c r="A6" s="114" t="s">
        <v>1015</v>
      </c>
      <c r="B6" s="115"/>
      <c r="C6" s="116" t="s">
        <v>795</v>
      </c>
      <c r="D6" s="115"/>
      <c r="E6" s="117"/>
    </row>
    <row r="7" ht="33.75" customHeight="1" spans="1:5">
      <c r="A7" s="114" t="s">
        <v>796</v>
      </c>
      <c r="B7" s="86"/>
      <c r="C7" s="118" t="s">
        <v>1016</v>
      </c>
      <c r="D7" s="119"/>
      <c r="E7" s="117"/>
    </row>
    <row r="8" ht="33.75" customHeight="1" spans="1:4">
      <c r="A8" s="114" t="s">
        <v>1017</v>
      </c>
      <c r="B8" s="86"/>
      <c r="C8" s="118" t="s">
        <v>799</v>
      </c>
      <c r="D8" s="119"/>
    </row>
    <row r="9" ht="33.75" customHeight="1" spans="1:4">
      <c r="A9" s="114" t="s">
        <v>800</v>
      </c>
      <c r="B9" s="86"/>
      <c r="C9" s="118" t="s">
        <v>803</v>
      </c>
      <c r="D9" s="119"/>
    </row>
    <row r="10" ht="33.75" customHeight="1" spans="1:4">
      <c r="A10" s="114" t="s">
        <v>802</v>
      </c>
      <c r="B10" s="86"/>
      <c r="C10" s="118" t="s">
        <v>807</v>
      </c>
      <c r="D10" s="119"/>
    </row>
    <row r="11" ht="33.75" customHeight="1" spans="1:4">
      <c r="A11" s="114" t="s">
        <v>1018</v>
      </c>
      <c r="B11" s="86"/>
      <c r="C11" s="118" t="s">
        <v>809</v>
      </c>
      <c r="D11" s="115"/>
    </row>
    <row r="12" ht="33.75" customHeight="1" spans="1:4">
      <c r="A12" s="114" t="s">
        <v>1019</v>
      </c>
      <c r="B12" s="86"/>
      <c r="C12" s="118" t="s">
        <v>811</v>
      </c>
      <c r="D12" s="119"/>
    </row>
    <row r="13" ht="33.75" customHeight="1" spans="1:4">
      <c r="A13" s="114" t="s">
        <v>1020</v>
      </c>
      <c r="B13" s="86"/>
      <c r="C13" s="118" t="s">
        <v>1021</v>
      </c>
      <c r="D13" s="119"/>
    </row>
    <row r="14" ht="33.75" customHeight="1" spans="1:4">
      <c r="A14" s="114" t="s">
        <v>812</v>
      </c>
      <c r="B14" s="86"/>
      <c r="C14" s="118" t="s">
        <v>1022</v>
      </c>
      <c r="D14" s="119"/>
    </row>
    <row r="15" ht="33.75" customHeight="1" spans="1:4">
      <c r="A15" s="120"/>
      <c r="B15" s="121"/>
      <c r="C15" s="118" t="s">
        <v>1023</v>
      </c>
      <c r="D15" s="115"/>
    </row>
    <row r="16" ht="27" customHeight="1" spans="1:4">
      <c r="A16" s="122" t="s">
        <v>1024</v>
      </c>
      <c r="B16" s="122"/>
      <c r="C16" s="122"/>
      <c r="D16" s="122"/>
    </row>
  </sheetData>
  <mergeCells count="5">
    <mergeCell ref="A1:B1"/>
    <mergeCell ref="C1:D1"/>
    <mergeCell ref="A2:D2"/>
    <mergeCell ref="A3:C3"/>
    <mergeCell ref="A16:D16"/>
  </mergeCells>
  <printOptions horizontalCentered="1"/>
  <pageMargins left="0.15748031496063" right="0.15748031496063" top="0.905511811023622" bottom="0.31496062992126" header="0.31496062992126" footer="0.31496062992126"/>
  <pageSetup paperSize="9" scale="85" orientation="portrait" blackAndWhite="1" errors="blank"/>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rgb="FFFF0000"/>
    <pageSetUpPr autoPageBreaks="0"/>
  </sheetPr>
  <dimension ref="A1:C26"/>
  <sheetViews>
    <sheetView showZeros="0" workbookViewId="0">
      <selection activeCell="H14" sqref="H14"/>
    </sheetView>
  </sheetViews>
  <sheetFormatPr defaultColWidth="9" defaultRowHeight="20.45" customHeight="1" outlineLevelCol="2"/>
  <cols>
    <col min="1" max="1" width="44.25" style="390" customWidth="1"/>
    <col min="2" max="2" width="23.375" style="408" customWidth="1"/>
    <col min="3" max="3" width="23.375" style="409" customWidth="1"/>
    <col min="4" max="16384" width="9" style="390"/>
  </cols>
  <sheetData>
    <row r="1" s="363" customFormat="1" ht="27.75" customHeight="1" spans="1:3">
      <c r="A1" s="211" t="s">
        <v>36</v>
      </c>
      <c r="B1" s="211"/>
      <c r="C1" s="211"/>
    </row>
    <row r="2" s="387" customFormat="1" ht="24.75" spans="1:3">
      <c r="A2" s="426" t="s">
        <v>37</v>
      </c>
      <c r="B2" s="393"/>
      <c r="C2" s="393"/>
    </row>
    <row r="3" s="387" customFormat="1" ht="23.25" customHeight="1" spans="1:3">
      <c r="A3" s="390"/>
      <c r="B3" s="410"/>
      <c r="C3" s="411" t="s">
        <v>38</v>
      </c>
    </row>
    <row r="4" s="387" customFormat="1" ht="23.25" customHeight="1" spans="1:3">
      <c r="A4" s="396" t="s">
        <v>39</v>
      </c>
      <c r="B4" s="412" t="s">
        <v>40</v>
      </c>
      <c r="C4" s="398" t="s">
        <v>41</v>
      </c>
    </row>
    <row r="5" s="387" customFormat="1" ht="23.25" customHeight="1" spans="1:3">
      <c r="A5" s="399" t="s">
        <v>42</v>
      </c>
      <c r="B5" s="404">
        <v>2727</v>
      </c>
      <c r="C5" s="413">
        <v>-0.1419</v>
      </c>
    </row>
    <row r="6" s="387" customFormat="1" ht="23.25" customHeight="1" spans="1:3">
      <c r="A6" s="403" t="s">
        <v>43</v>
      </c>
      <c r="B6" s="404">
        <v>2727</v>
      </c>
      <c r="C6" s="413">
        <v>-0.1395</v>
      </c>
    </row>
    <row r="7" s="387" customFormat="1" ht="23.25" customHeight="1" spans="1:3">
      <c r="A7" s="414" t="s">
        <v>44</v>
      </c>
      <c r="B7" s="371">
        <v>1638</v>
      </c>
      <c r="C7" s="413">
        <v>0.0199</v>
      </c>
    </row>
    <row r="8" s="387" customFormat="1" ht="23.25" customHeight="1" spans="1:3">
      <c r="A8" s="414" t="s">
        <v>45</v>
      </c>
      <c r="B8" s="371">
        <v>36</v>
      </c>
      <c r="C8" s="413">
        <v>-0.7097</v>
      </c>
    </row>
    <row r="9" s="387" customFormat="1" ht="23.25" customHeight="1" spans="1:3">
      <c r="A9" s="414" t="s">
        <v>46</v>
      </c>
      <c r="B9" s="371">
        <v>80</v>
      </c>
      <c r="C9" s="413">
        <v>-0.4074</v>
      </c>
    </row>
    <row r="10" s="387" customFormat="1" ht="23.25" customHeight="1" spans="1:3">
      <c r="A10" s="414" t="s">
        <v>47</v>
      </c>
      <c r="B10" s="371"/>
      <c r="C10" s="413">
        <v>-1</v>
      </c>
    </row>
    <row r="11" s="387" customFormat="1" ht="23.25" customHeight="1" spans="1:3">
      <c r="A11" s="414" t="s">
        <v>48</v>
      </c>
      <c r="B11" s="371">
        <v>344</v>
      </c>
      <c r="C11" s="413">
        <v>0.0852</v>
      </c>
    </row>
    <row r="12" s="387" customFormat="1" ht="23.25" customHeight="1" spans="1:3">
      <c r="A12" s="414" t="s">
        <v>49</v>
      </c>
      <c r="B12" s="371">
        <v>58</v>
      </c>
      <c r="C12" s="413">
        <v>-0.3626</v>
      </c>
    </row>
    <row r="13" s="387" customFormat="1" ht="23.25" customHeight="1" spans="1:3">
      <c r="A13" s="414" t="s">
        <v>50</v>
      </c>
      <c r="B13" s="371">
        <v>79</v>
      </c>
      <c r="C13" s="413">
        <v>-0.1222</v>
      </c>
    </row>
    <row r="14" s="387" customFormat="1" ht="23.25" customHeight="1" spans="1:3">
      <c r="A14" s="414" t="s">
        <v>51</v>
      </c>
      <c r="B14" s="371">
        <v>37</v>
      </c>
      <c r="C14" s="413">
        <v>-0.3148</v>
      </c>
    </row>
    <row r="15" s="387" customFormat="1" ht="23.25" customHeight="1" spans="1:3">
      <c r="A15" s="414" t="s">
        <v>52</v>
      </c>
      <c r="B15" s="371">
        <v>362</v>
      </c>
      <c r="C15" s="413">
        <v>1.3506</v>
      </c>
    </row>
    <row r="16" s="387" customFormat="1" ht="23.25" customHeight="1" spans="1:3">
      <c r="A16" s="414" t="s">
        <v>53</v>
      </c>
      <c r="B16" s="371"/>
      <c r="C16" s="413"/>
    </row>
    <row r="17" s="387" customFormat="1" ht="23.25" customHeight="1" spans="1:3">
      <c r="A17" s="414" t="s">
        <v>54</v>
      </c>
      <c r="B17" s="371"/>
      <c r="C17" s="413"/>
    </row>
    <row r="18" s="387" customFormat="1" ht="23.25" customHeight="1" spans="1:3">
      <c r="A18" s="414" t="s">
        <v>55</v>
      </c>
      <c r="B18" s="371">
        <v>93</v>
      </c>
      <c r="C18" s="413">
        <v>-0.8385</v>
      </c>
    </row>
    <row r="19" s="387" customFormat="1" ht="23.25" customHeight="1" spans="1:3">
      <c r="A19" s="414" t="s">
        <v>56</v>
      </c>
      <c r="B19" s="167"/>
      <c r="C19" s="413"/>
    </row>
    <row r="20" s="387" customFormat="1" ht="23.25" customHeight="1" spans="1:3">
      <c r="A20" s="414" t="s">
        <v>57</v>
      </c>
      <c r="B20" s="167"/>
      <c r="C20" s="413"/>
    </row>
    <row r="21" s="387" customFormat="1" ht="23.25" customHeight="1" spans="1:3">
      <c r="A21" s="414" t="s">
        <v>58</v>
      </c>
      <c r="B21" s="167"/>
      <c r="C21" s="413"/>
    </row>
    <row r="22" s="387" customFormat="1" ht="23.25" customHeight="1" spans="1:3">
      <c r="A22" s="403" t="s">
        <v>59</v>
      </c>
      <c r="B22" s="404"/>
      <c r="C22" s="413">
        <v>-1</v>
      </c>
    </row>
    <row r="23" s="387" customFormat="1" ht="23.25" customHeight="1" spans="1:3">
      <c r="A23" s="399" t="s">
        <v>60</v>
      </c>
      <c r="B23" s="404"/>
      <c r="C23" s="400"/>
    </row>
    <row r="24" s="387" customFormat="1" customHeight="1" spans="1:3">
      <c r="A24" s="415" t="s">
        <v>61</v>
      </c>
      <c r="B24" s="167"/>
      <c r="C24" s="416"/>
    </row>
    <row r="25" ht="20.25" customHeight="1" spans="1:3">
      <c r="A25" s="403" t="s">
        <v>62</v>
      </c>
      <c r="B25" s="404"/>
      <c r="C25" s="400"/>
    </row>
    <row r="26" ht="47.25" customHeight="1" spans="1:3">
      <c r="A26" s="406" t="s">
        <v>63</v>
      </c>
      <c r="B26" s="407"/>
      <c r="C26" s="407"/>
    </row>
  </sheetData>
  <mergeCells count="2">
    <mergeCell ref="A2:C2"/>
    <mergeCell ref="A26:C26"/>
  </mergeCells>
  <printOptions horizontalCentered="1"/>
  <pageMargins left="0.236220472440945" right="0.236220472440945" top="0.905511811023622" bottom="0.31496062992126" header="0.31496062992126" footer="0.31496062992126"/>
  <pageSetup paperSize="9" scale="95" orientation="portrait" blackAndWhite="1" errors="blank"/>
  <headerFooter alignWithMargins="0">
    <oddFooter>&amp;C&amp;P</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tabColor rgb="FFFF0000"/>
  </sheetPr>
  <dimension ref="A1:F23"/>
  <sheetViews>
    <sheetView showZeros="0" topLeftCell="A7" workbookViewId="0">
      <selection activeCell="J10" sqref="J10"/>
    </sheetView>
  </sheetViews>
  <sheetFormatPr defaultColWidth="12.75" defaultRowHeight="13.5" outlineLevelCol="5"/>
  <cols>
    <col min="1" max="1" width="29.625" style="70" customWidth="1"/>
    <col min="2" max="2" width="13.625" style="71" customWidth="1"/>
    <col min="3" max="3" width="35.5" style="72" customWidth="1"/>
    <col min="4" max="4" width="13.5" style="73" customWidth="1"/>
    <col min="5" max="5" width="9" style="70" customWidth="1"/>
    <col min="6" max="6" width="11.25" style="70" customWidth="1"/>
    <col min="7" max="250" width="9" style="70" customWidth="1"/>
    <col min="251" max="251" width="29.625" style="70" customWidth="1"/>
    <col min="252" max="252" width="12.75" style="70"/>
    <col min="253" max="253" width="29.75" style="70" customWidth="1"/>
    <col min="254" max="254" width="17" style="70" customWidth="1"/>
    <col min="255" max="255" width="37" style="70" customWidth="1"/>
    <col min="256" max="256" width="17.375" style="70" customWidth="1"/>
    <col min="257" max="506" width="9" style="70" customWidth="1"/>
    <col min="507" max="507" width="29.625" style="70" customWidth="1"/>
    <col min="508" max="508" width="12.75" style="70"/>
    <col min="509" max="509" width="29.75" style="70" customWidth="1"/>
    <col min="510" max="510" width="17" style="70" customWidth="1"/>
    <col min="511" max="511" width="37" style="70" customWidth="1"/>
    <col min="512" max="512" width="17.375" style="70" customWidth="1"/>
    <col min="513" max="762" width="9" style="70" customWidth="1"/>
    <col min="763" max="763" width="29.625" style="70" customWidth="1"/>
    <col min="764" max="764" width="12.75" style="70"/>
    <col min="765" max="765" width="29.75" style="70" customWidth="1"/>
    <col min="766" max="766" width="17" style="70" customWidth="1"/>
    <col min="767" max="767" width="37" style="70" customWidth="1"/>
    <col min="768" max="768" width="17.375" style="70" customWidth="1"/>
    <col min="769" max="1018" width="9" style="70" customWidth="1"/>
    <col min="1019" max="1019" width="29.625" style="70" customWidth="1"/>
    <col min="1020" max="1020" width="12.75" style="70"/>
    <col min="1021" max="1021" width="29.75" style="70" customWidth="1"/>
    <col min="1022" max="1022" width="17" style="70" customWidth="1"/>
    <col min="1023" max="1023" width="37" style="70" customWidth="1"/>
    <col min="1024" max="1024" width="17.375" style="70" customWidth="1"/>
    <col min="1025" max="1274" width="9" style="70" customWidth="1"/>
    <col min="1275" max="1275" width="29.625" style="70" customWidth="1"/>
    <col min="1276" max="1276" width="12.75" style="70"/>
    <col min="1277" max="1277" width="29.75" style="70" customWidth="1"/>
    <col min="1278" max="1278" width="17" style="70" customWidth="1"/>
    <col min="1279" max="1279" width="37" style="70" customWidth="1"/>
    <col min="1280" max="1280" width="17.375" style="70" customWidth="1"/>
    <col min="1281" max="1530" width="9" style="70" customWidth="1"/>
    <col min="1531" max="1531" width="29.625" style="70" customWidth="1"/>
    <col min="1532" max="1532" width="12.75" style="70"/>
    <col min="1533" max="1533" width="29.75" style="70" customWidth="1"/>
    <col min="1534" max="1534" width="17" style="70" customWidth="1"/>
    <col min="1535" max="1535" width="37" style="70" customWidth="1"/>
    <col min="1536" max="1536" width="17.375" style="70" customWidth="1"/>
    <col min="1537" max="1786" width="9" style="70" customWidth="1"/>
    <col min="1787" max="1787" width="29.625" style="70" customWidth="1"/>
    <col min="1788" max="1788" width="12.75" style="70"/>
    <col min="1789" max="1789" width="29.75" style="70" customWidth="1"/>
    <col min="1790" max="1790" width="17" style="70" customWidth="1"/>
    <col min="1791" max="1791" width="37" style="70" customWidth="1"/>
    <col min="1792" max="1792" width="17.375" style="70" customWidth="1"/>
    <col min="1793" max="2042" width="9" style="70" customWidth="1"/>
    <col min="2043" max="2043" width="29.625" style="70" customWidth="1"/>
    <col min="2044" max="2044" width="12.75" style="70"/>
    <col min="2045" max="2045" width="29.75" style="70" customWidth="1"/>
    <col min="2046" max="2046" width="17" style="70" customWidth="1"/>
    <col min="2047" max="2047" width="37" style="70" customWidth="1"/>
    <col min="2048" max="2048" width="17.375" style="70" customWidth="1"/>
    <col min="2049" max="2298" width="9" style="70" customWidth="1"/>
    <col min="2299" max="2299" width="29.625" style="70" customWidth="1"/>
    <col min="2300" max="2300" width="12.75" style="70"/>
    <col min="2301" max="2301" width="29.75" style="70" customWidth="1"/>
    <col min="2302" max="2302" width="17" style="70" customWidth="1"/>
    <col min="2303" max="2303" width="37" style="70" customWidth="1"/>
    <col min="2304" max="2304" width="17.375" style="70" customWidth="1"/>
    <col min="2305" max="2554" width="9" style="70" customWidth="1"/>
    <col min="2555" max="2555" width="29.625" style="70" customWidth="1"/>
    <col min="2556" max="2556" width="12.75" style="70"/>
    <col min="2557" max="2557" width="29.75" style="70" customWidth="1"/>
    <col min="2558" max="2558" width="17" style="70" customWidth="1"/>
    <col min="2559" max="2559" width="37" style="70" customWidth="1"/>
    <col min="2560" max="2560" width="17.375" style="70" customWidth="1"/>
    <col min="2561" max="2810" width="9" style="70" customWidth="1"/>
    <col min="2811" max="2811" width="29.625" style="70" customWidth="1"/>
    <col min="2812" max="2812" width="12.75" style="70"/>
    <col min="2813" max="2813" width="29.75" style="70" customWidth="1"/>
    <col min="2814" max="2814" width="17" style="70" customWidth="1"/>
    <col min="2815" max="2815" width="37" style="70" customWidth="1"/>
    <col min="2816" max="2816" width="17.375" style="70" customWidth="1"/>
    <col min="2817" max="3066" width="9" style="70" customWidth="1"/>
    <col min="3067" max="3067" width="29.625" style="70" customWidth="1"/>
    <col min="3068" max="3068" width="12.75" style="70"/>
    <col min="3069" max="3069" width="29.75" style="70" customWidth="1"/>
    <col min="3070" max="3070" width="17" style="70" customWidth="1"/>
    <col min="3071" max="3071" width="37" style="70" customWidth="1"/>
    <col min="3072" max="3072" width="17.375" style="70" customWidth="1"/>
    <col min="3073" max="3322" width="9" style="70" customWidth="1"/>
    <col min="3323" max="3323" width="29.625" style="70" customWidth="1"/>
    <col min="3324" max="3324" width="12.75" style="70"/>
    <col min="3325" max="3325" width="29.75" style="70" customWidth="1"/>
    <col min="3326" max="3326" width="17" style="70" customWidth="1"/>
    <col min="3327" max="3327" width="37" style="70" customWidth="1"/>
    <col min="3328" max="3328" width="17.375" style="70" customWidth="1"/>
    <col min="3329" max="3578" width="9" style="70" customWidth="1"/>
    <col min="3579" max="3579" width="29.625" style="70" customWidth="1"/>
    <col min="3580" max="3580" width="12.75" style="70"/>
    <col min="3581" max="3581" width="29.75" style="70" customWidth="1"/>
    <col min="3582" max="3582" width="17" style="70" customWidth="1"/>
    <col min="3583" max="3583" width="37" style="70" customWidth="1"/>
    <col min="3584" max="3584" width="17.375" style="70" customWidth="1"/>
    <col min="3585" max="3834" width="9" style="70" customWidth="1"/>
    <col min="3835" max="3835" width="29.625" style="70" customWidth="1"/>
    <col min="3836" max="3836" width="12.75" style="70"/>
    <col min="3837" max="3837" width="29.75" style="70" customWidth="1"/>
    <col min="3838" max="3838" width="17" style="70" customWidth="1"/>
    <col min="3839" max="3839" width="37" style="70" customWidth="1"/>
    <col min="3840" max="3840" width="17.375" style="70" customWidth="1"/>
    <col min="3841" max="4090" width="9" style="70" customWidth="1"/>
    <col min="4091" max="4091" width="29.625" style="70" customWidth="1"/>
    <col min="4092" max="4092" width="12.75" style="70"/>
    <col min="4093" max="4093" width="29.75" style="70" customWidth="1"/>
    <col min="4094" max="4094" width="17" style="70" customWidth="1"/>
    <col min="4095" max="4095" width="37" style="70" customWidth="1"/>
    <col min="4096" max="4096" width="17.375" style="70" customWidth="1"/>
    <col min="4097" max="4346" width="9" style="70" customWidth="1"/>
    <col min="4347" max="4347" width="29.625" style="70" customWidth="1"/>
    <col min="4348" max="4348" width="12.75" style="70"/>
    <col min="4349" max="4349" width="29.75" style="70" customWidth="1"/>
    <col min="4350" max="4350" width="17" style="70" customWidth="1"/>
    <col min="4351" max="4351" width="37" style="70" customWidth="1"/>
    <col min="4352" max="4352" width="17.375" style="70" customWidth="1"/>
    <col min="4353" max="4602" width="9" style="70" customWidth="1"/>
    <col min="4603" max="4603" width="29.625" style="70" customWidth="1"/>
    <col min="4604" max="4604" width="12.75" style="70"/>
    <col min="4605" max="4605" width="29.75" style="70" customWidth="1"/>
    <col min="4606" max="4606" width="17" style="70" customWidth="1"/>
    <col min="4607" max="4607" width="37" style="70" customWidth="1"/>
    <col min="4608" max="4608" width="17.375" style="70" customWidth="1"/>
    <col min="4609" max="4858" width="9" style="70" customWidth="1"/>
    <col min="4859" max="4859" width="29.625" style="70" customWidth="1"/>
    <col min="4860" max="4860" width="12.75" style="70"/>
    <col min="4861" max="4861" width="29.75" style="70" customWidth="1"/>
    <col min="4862" max="4862" width="17" style="70" customWidth="1"/>
    <col min="4863" max="4863" width="37" style="70" customWidth="1"/>
    <col min="4864" max="4864" width="17.375" style="70" customWidth="1"/>
    <col min="4865" max="5114" width="9" style="70" customWidth="1"/>
    <col min="5115" max="5115" width="29.625" style="70" customWidth="1"/>
    <col min="5116" max="5116" width="12.75" style="70"/>
    <col min="5117" max="5117" width="29.75" style="70" customWidth="1"/>
    <col min="5118" max="5118" width="17" style="70" customWidth="1"/>
    <col min="5119" max="5119" width="37" style="70" customWidth="1"/>
    <col min="5120" max="5120" width="17.375" style="70" customWidth="1"/>
    <col min="5121" max="5370" width="9" style="70" customWidth="1"/>
    <col min="5371" max="5371" width="29.625" style="70" customWidth="1"/>
    <col min="5372" max="5372" width="12.75" style="70"/>
    <col min="5373" max="5373" width="29.75" style="70" customWidth="1"/>
    <col min="5374" max="5374" width="17" style="70" customWidth="1"/>
    <col min="5375" max="5375" width="37" style="70" customWidth="1"/>
    <col min="5376" max="5376" width="17.375" style="70" customWidth="1"/>
    <col min="5377" max="5626" width="9" style="70" customWidth="1"/>
    <col min="5627" max="5627" width="29.625" style="70" customWidth="1"/>
    <col min="5628" max="5628" width="12.75" style="70"/>
    <col min="5629" max="5629" width="29.75" style="70" customWidth="1"/>
    <col min="5630" max="5630" width="17" style="70" customWidth="1"/>
    <col min="5631" max="5631" width="37" style="70" customWidth="1"/>
    <col min="5632" max="5632" width="17.375" style="70" customWidth="1"/>
    <col min="5633" max="5882" width="9" style="70" customWidth="1"/>
    <col min="5883" max="5883" width="29.625" style="70" customWidth="1"/>
    <col min="5884" max="5884" width="12.75" style="70"/>
    <col min="5885" max="5885" width="29.75" style="70" customWidth="1"/>
    <col min="5886" max="5886" width="17" style="70" customWidth="1"/>
    <col min="5887" max="5887" width="37" style="70" customWidth="1"/>
    <col min="5888" max="5888" width="17.375" style="70" customWidth="1"/>
    <col min="5889" max="6138" width="9" style="70" customWidth="1"/>
    <col min="6139" max="6139" width="29.625" style="70" customWidth="1"/>
    <col min="6140" max="6140" width="12.75" style="70"/>
    <col min="6141" max="6141" width="29.75" style="70" customWidth="1"/>
    <col min="6142" max="6142" width="17" style="70" customWidth="1"/>
    <col min="6143" max="6143" width="37" style="70" customWidth="1"/>
    <col min="6144" max="6144" width="17.375" style="70" customWidth="1"/>
    <col min="6145" max="6394" width="9" style="70" customWidth="1"/>
    <col min="6395" max="6395" width="29.625" style="70" customWidth="1"/>
    <col min="6396" max="6396" width="12.75" style="70"/>
    <col min="6397" max="6397" width="29.75" style="70" customWidth="1"/>
    <col min="6398" max="6398" width="17" style="70" customWidth="1"/>
    <col min="6399" max="6399" width="37" style="70" customWidth="1"/>
    <col min="6400" max="6400" width="17.375" style="70" customWidth="1"/>
    <col min="6401" max="6650" width="9" style="70" customWidth="1"/>
    <col min="6651" max="6651" width="29.625" style="70" customWidth="1"/>
    <col min="6652" max="6652" width="12.75" style="70"/>
    <col min="6653" max="6653" width="29.75" style="70" customWidth="1"/>
    <col min="6654" max="6654" width="17" style="70" customWidth="1"/>
    <col min="6655" max="6655" width="37" style="70" customWidth="1"/>
    <col min="6656" max="6656" width="17.375" style="70" customWidth="1"/>
    <col min="6657" max="6906" width="9" style="70" customWidth="1"/>
    <col min="6907" max="6907" width="29.625" style="70" customWidth="1"/>
    <col min="6908" max="6908" width="12.75" style="70"/>
    <col min="6909" max="6909" width="29.75" style="70" customWidth="1"/>
    <col min="6910" max="6910" width="17" style="70" customWidth="1"/>
    <col min="6911" max="6911" width="37" style="70" customWidth="1"/>
    <col min="6912" max="6912" width="17.375" style="70" customWidth="1"/>
    <col min="6913" max="7162" width="9" style="70" customWidth="1"/>
    <col min="7163" max="7163" width="29.625" style="70" customWidth="1"/>
    <col min="7164" max="7164" width="12.75" style="70"/>
    <col min="7165" max="7165" width="29.75" style="70" customWidth="1"/>
    <col min="7166" max="7166" width="17" style="70" customWidth="1"/>
    <col min="7167" max="7167" width="37" style="70" customWidth="1"/>
    <col min="7168" max="7168" width="17.375" style="70" customWidth="1"/>
    <col min="7169" max="7418" width="9" style="70" customWidth="1"/>
    <col min="7419" max="7419" width="29.625" style="70" customWidth="1"/>
    <col min="7420" max="7420" width="12.75" style="70"/>
    <col min="7421" max="7421" width="29.75" style="70" customWidth="1"/>
    <col min="7422" max="7422" width="17" style="70" customWidth="1"/>
    <col min="7423" max="7423" width="37" style="70" customWidth="1"/>
    <col min="7424" max="7424" width="17.375" style="70" customWidth="1"/>
    <col min="7425" max="7674" width="9" style="70" customWidth="1"/>
    <col min="7675" max="7675" width="29.625" style="70" customWidth="1"/>
    <col min="7676" max="7676" width="12.75" style="70"/>
    <col min="7677" max="7677" width="29.75" style="70" customWidth="1"/>
    <col min="7678" max="7678" width="17" style="70" customWidth="1"/>
    <col min="7679" max="7679" width="37" style="70" customWidth="1"/>
    <col min="7680" max="7680" width="17.375" style="70" customWidth="1"/>
    <col min="7681" max="7930" width="9" style="70" customWidth="1"/>
    <col min="7931" max="7931" width="29.625" style="70" customWidth="1"/>
    <col min="7932" max="7932" width="12.75" style="70"/>
    <col min="7933" max="7933" width="29.75" style="70" customWidth="1"/>
    <col min="7934" max="7934" width="17" style="70" customWidth="1"/>
    <col min="7935" max="7935" width="37" style="70" customWidth="1"/>
    <col min="7936" max="7936" width="17.375" style="70" customWidth="1"/>
    <col min="7937" max="8186" width="9" style="70" customWidth="1"/>
    <col min="8187" max="8187" width="29.625" style="70" customWidth="1"/>
    <col min="8188" max="8188" width="12.75" style="70"/>
    <col min="8189" max="8189" width="29.75" style="70" customWidth="1"/>
    <col min="8190" max="8190" width="17" style="70" customWidth="1"/>
    <col min="8191" max="8191" width="37" style="70" customWidth="1"/>
    <col min="8192" max="8192" width="17.375" style="70" customWidth="1"/>
    <col min="8193" max="8442" width="9" style="70" customWidth="1"/>
    <col min="8443" max="8443" width="29.625" style="70" customWidth="1"/>
    <col min="8444" max="8444" width="12.75" style="70"/>
    <col min="8445" max="8445" width="29.75" style="70" customWidth="1"/>
    <col min="8446" max="8446" width="17" style="70" customWidth="1"/>
    <col min="8447" max="8447" width="37" style="70" customWidth="1"/>
    <col min="8448" max="8448" width="17.375" style="70" customWidth="1"/>
    <col min="8449" max="8698" width="9" style="70" customWidth="1"/>
    <col min="8699" max="8699" width="29.625" style="70" customWidth="1"/>
    <col min="8700" max="8700" width="12.75" style="70"/>
    <col min="8701" max="8701" width="29.75" style="70" customWidth="1"/>
    <col min="8702" max="8702" width="17" style="70" customWidth="1"/>
    <col min="8703" max="8703" width="37" style="70" customWidth="1"/>
    <col min="8704" max="8704" width="17.375" style="70" customWidth="1"/>
    <col min="8705" max="8954" width="9" style="70" customWidth="1"/>
    <col min="8955" max="8955" width="29.625" style="70" customWidth="1"/>
    <col min="8956" max="8956" width="12.75" style="70"/>
    <col min="8957" max="8957" width="29.75" style="70" customWidth="1"/>
    <col min="8958" max="8958" width="17" style="70" customWidth="1"/>
    <col min="8959" max="8959" width="37" style="70" customWidth="1"/>
    <col min="8960" max="8960" width="17.375" style="70" customWidth="1"/>
    <col min="8961" max="9210" width="9" style="70" customWidth="1"/>
    <col min="9211" max="9211" width="29.625" style="70" customWidth="1"/>
    <col min="9212" max="9212" width="12.75" style="70"/>
    <col min="9213" max="9213" width="29.75" style="70" customWidth="1"/>
    <col min="9214" max="9214" width="17" style="70" customWidth="1"/>
    <col min="9215" max="9215" width="37" style="70" customWidth="1"/>
    <col min="9216" max="9216" width="17.375" style="70" customWidth="1"/>
    <col min="9217" max="9466" width="9" style="70" customWidth="1"/>
    <col min="9467" max="9467" width="29.625" style="70" customWidth="1"/>
    <col min="9468" max="9468" width="12.75" style="70"/>
    <col min="9469" max="9469" width="29.75" style="70" customWidth="1"/>
    <col min="9470" max="9470" width="17" style="70" customWidth="1"/>
    <col min="9471" max="9471" width="37" style="70" customWidth="1"/>
    <col min="9472" max="9472" width="17.375" style="70" customWidth="1"/>
    <col min="9473" max="9722" width="9" style="70" customWidth="1"/>
    <col min="9723" max="9723" width="29.625" style="70" customWidth="1"/>
    <col min="9724" max="9724" width="12.75" style="70"/>
    <col min="9725" max="9725" width="29.75" style="70" customWidth="1"/>
    <col min="9726" max="9726" width="17" style="70" customWidth="1"/>
    <col min="9727" max="9727" width="37" style="70" customWidth="1"/>
    <col min="9728" max="9728" width="17.375" style="70" customWidth="1"/>
    <col min="9729" max="9978" width="9" style="70" customWidth="1"/>
    <col min="9979" max="9979" width="29.625" style="70" customWidth="1"/>
    <col min="9980" max="9980" width="12.75" style="70"/>
    <col min="9981" max="9981" width="29.75" style="70" customWidth="1"/>
    <col min="9982" max="9982" width="17" style="70" customWidth="1"/>
    <col min="9983" max="9983" width="37" style="70" customWidth="1"/>
    <col min="9984" max="9984" width="17.375" style="70" customWidth="1"/>
    <col min="9985" max="10234" width="9" style="70" customWidth="1"/>
    <col min="10235" max="10235" width="29.625" style="70" customWidth="1"/>
    <col min="10236" max="10236" width="12.75" style="70"/>
    <col min="10237" max="10237" width="29.75" style="70" customWidth="1"/>
    <col min="10238" max="10238" width="17" style="70" customWidth="1"/>
    <col min="10239" max="10239" width="37" style="70" customWidth="1"/>
    <col min="10240" max="10240" width="17.375" style="70" customWidth="1"/>
    <col min="10241" max="10490" width="9" style="70" customWidth="1"/>
    <col min="10491" max="10491" width="29.625" style="70" customWidth="1"/>
    <col min="10492" max="10492" width="12.75" style="70"/>
    <col min="10493" max="10493" width="29.75" style="70" customWidth="1"/>
    <col min="10494" max="10494" width="17" style="70" customWidth="1"/>
    <col min="10495" max="10495" width="37" style="70" customWidth="1"/>
    <col min="10496" max="10496" width="17.375" style="70" customWidth="1"/>
    <col min="10497" max="10746" width="9" style="70" customWidth="1"/>
    <col min="10747" max="10747" width="29.625" style="70" customWidth="1"/>
    <col min="10748" max="10748" width="12.75" style="70"/>
    <col min="10749" max="10749" width="29.75" style="70" customWidth="1"/>
    <col min="10750" max="10750" width="17" style="70" customWidth="1"/>
    <col min="10751" max="10751" width="37" style="70" customWidth="1"/>
    <col min="10752" max="10752" width="17.375" style="70" customWidth="1"/>
    <col min="10753" max="11002" width="9" style="70" customWidth="1"/>
    <col min="11003" max="11003" width="29.625" style="70" customWidth="1"/>
    <col min="11004" max="11004" width="12.75" style="70"/>
    <col min="11005" max="11005" width="29.75" style="70" customWidth="1"/>
    <col min="11006" max="11006" width="17" style="70" customWidth="1"/>
    <col min="11007" max="11007" width="37" style="70" customWidth="1"/>
    <col min="11008" max="11008" width="17.375" style="70" customWidth="1"/>
    <col min="11009" max="11258" width="9" style="70" customWidth="1"/>
    <col min="11259" max="11259" width="29.625" style="70" customWidth="1"/>
    <col min="11260" max="11260" width="12.75" style="70"/>
    <col min="11261" max="11261" width="29.75" style="70" customWidth="1"/>
    <col min="11262" max="11262" width="17" style="70" customWidth="1"/>
    <col min="11263" max="11263" width="37" style="70" customWidth="1"/>
    <col min="11264" max="11264" width="17.375" style="70" customWidth="1"/>
    <col min="11265" max="11514" width="9" style="70" customWidth="1"/>
    <col min="11515" max="11515" width="29.625" style="70" customWidth="1"/>
    <col min="11516" max="11516" width="12.75" style="70"/>
    <col min="11517" max="11517" width="29.75" style="70" customWidth="1"/>
    <col min="11518" max="11518" width="17" style="70" customWidth="1"/>
    <col min="11519" max="11519" width="37" style="70" customWidth="1"/>
    <col min="11520" max="11520" width="17.375" style="70" customWidth="1"/>
    <col min="11521" max="11770" width="9" style="70" customWidth="1"/>
    <col min="11771" max="11771" width="29.625" style="70" customWidth="1"/>
    <col min="11772" max="11772" width="12.75" style="70"/>
    <col min="11773" max="11773" width="29.75" style="70" customWidth="1"/>
    <col min="11774" max="11774" width="17" style="70" customWidth="1"/>
    <col min="11775" max="11775" width="37" style="70" customWidth="1"/>
    <col min="11776" max="11776" width="17.375" style="70" customWidth="1"/>
    <col min="11777" max="12026" width="9" style="70" customWidth="1"/>
    <col min="12027" max="12027" width="29.625" style="70" customWidth="1"/>
    <col min="12028" max="12028" width="12.75" style="70"/>
    <col min="12029" max="12029" width="29.75" style="70" customWidth="1"/>
    <col min="12030" max="12030" width="17" style="70" customWidth="1"/>
    <col min="12031" max="12031" width="37" style="70" customWidth="1"/>
    <col min="12032" max="12032" width="17.375" style="70" customWidth="1"/>
    <col min="12033" max="12282" width="9" style="70" customWidth="1"/>
    <col min="12283" max="12283" width="29.625" style="70" customWidth="1"/>
    <col min="12284" max="12284" width="12.75" style="70"/>
    <col min="12285" max="12285" width="29.75" style="70" customWidth="1"/>
    <col min="12286" max="12286" width="17" style="70" customWidth="1"/>
    <col min="12287" max="12287" width="37" style="70" customWidth="1"/>
    <col min="12288" max="12288" width="17.375" style="70" customWidth="1"/>
    <col min="12289" max="12538" width="9" style="70" customWidth="1"/>
    <col min="12539" max="12539" width="29.625" style="70" customWidth="1"/>
    <col min="12540" max="12540" width="12.75" style="70"/>
    <col min="12541" max="12541" width="29.75" style="70" customWidth="1"/>
    <col min="12542" max="12542" width="17" style="70" customWidth="1"/>
    <col min="12543" max="12543" width="37" style="70" customWidth="1"/>
    <col min="12544" max="12544" width="17.375" style="70" customWidth="1"/>
    <col min="12545" max="12794" width="9" style="70" customWidth="1"/>
    <col min="12795" max="12795" width="29.625" style="70" customWidth="1"/>
    <col min="12796" max="12796" width="12.75" style="70"/>
    <col min="12797" max="12797" width="29.75" style="70" customWidth="1"/>
    <col min="12798" max="12798" width="17" style="70" customWidth="1"/>
    <col min="12799" max="12799" width="37" style="70" customWidth="1"/>
    <col min="12800" max="12800" width="17.375" style="70" customWidth="1"/>
    <col min="12801" max="13050" width="9" style="70" customWidth="1"/>
    <col min="13051" max="13051" width="29.625" style="70" customWidth="1"/>
    <col min="13052" max="13052" width="12.75" style="70"/>
    <col min="13053" max="13053" width="29.75" style="70" customWidth="1"/>
    <col min="13054" max="13054" width="17" style="70" customWidth="1"/>
    <col min="13055" max="13055" width="37" style="70" customWidth="1"/>
    <col min="13056" max="13056" width="17.375" style="70" customWidth="1"/>
    <col min="13057" max="13306" width="9" style="70" customWidth="1"/>
    <col min="13307" max="13307" width="29.625" style="70" customWidth="1"/>
    <col min="13308" max="13308" width="12.75" style="70"/>
    <col min="13309" max="13309" width="29.75" style="70" customWidth="1"/>
    <col min="13310" max="13310" width="17" style="70" customWidth="1"/>
    <col min="13311" max="13311" width="37" style="70" customWidth="1"/>
    <col min="13312" max="13312" width="17.375" style="70" customWidth="1"/>
    <col min="13313" max="13562" width="9" style="70" customWidth="1"/>
    <col min="13563" max="13563" width="29.625" style="70" customWidth="1"/>
    <col min="13564" max="13564" width="12.75" style="70"/>
    <col min="13565" max="13565" width="29.75" style="70" customWidth="1"/>
    <col min="13566" max="13566" width="17" style="70" customWidth="1"/>
    <col min="13567" max="13567" width="37" style="70" customWidth="1"/>
    <col min="13568" max="13568" width="17.375" style="70" customWidth="1"/>
    <col min="13569" max="13818" width="9" style="70" customWidth="1"/>
    <col min="13819" max="13819" width="29.625" style="70" customWidth="1"/>
    <col min="13820" max="13820" width="12.75" style="70"/>
    <col min="13821" max="13821" width="29.75" style="70" customWidth="1"/>
    <col min="13822" max="13822" width="17" style="70" customWidth="1"/>
    <col min="13823" max="13823" width="37" style="70" customWidth="1"/>
    <col min="13824" max="13824" width="17.375" style="70" customWidth="1"/>
    <col min="13825" max="14074" width="9" style="70" customWidth="1"/>
    <col min="14075" max="14075" width="29.625" style="70" customWidth="1"/>
    <col min="14076" max="14076" width="12.75" style="70"/>
    <col min="14077" max="14077" width="29.75" style="70" customWidth="1"/>
    <col min="14078" max="14078" width="17" style="70" customWidth="1"/>
    <col min="14079" max="14079" width="37" style="70" customWidth="1"/>
    <col min="14080" max="14080" width="17.375" style="70" customWidth="1"/>
    <col min="14081" max="14330" width="9" style="70" customWidth="1"/>
    <col min="14331" max="14331" width="29.625" style="70" customWidth="1"/>
    <col min="14332" max="14332" width="12.75" style="70"/>
    <col min="14333" max="14333" width="29.75" style="70" customWidth="1"/>
    <col min="14334" max="14334" width="17" style="70" customWidth="1"/>
    <col min="14335" max="14335" width="37" style="70" customWidth="1"/>
    <col min="14336" max="14336" width="17.375" style="70" customWidth="1"/>
    <col min="14337" max="14586" width="9" style="70" customWidth="1"/>
    <col min="14587" max="14587" width="29.625" style="70" customWidth="1"/>
    <col min="14588" max="14588" width="12.75" style="70"/>
    <col min="14589" max="14589" width="29.75" style="70" customWidth="1"/>
    <col min="14590" max="14590" width="17" style="70" customWidth="1"/>
    <col min="14591" max="14591" width="37" style="70" customWidth="1"/>
    <col min="14592" max="14592" width="17.375" style="70" customWidth="1"/>
    <col min="14593" max="14842" width="9" style="70" customWidth="1"/>
    <col min="14843" max="14843" width="29.625" style="70" customWidth="1"/>
    <col min="14844" max="14844" width="12.75" style="70"/>
    <col min="14845" max="14845" width="29.75" style="70" customWidth="1"/>
    <col min="14846" max="14846" width="17" style="70" customWidth="1"/>
    <col min="14847" max="14847" width="37" style="70" customWidth="1"/>
    <col min="14848" max="14848" width="17.375" style="70" customWidth="1"/>
    <col min="14849" max="15098" width="9" style="70" customWidth="1"/>
    <col min="15099" max="15099" width="29.625" style="70" customWidth="1"/>
    <col min="15100" max="15100" width="12.75" style="70"/>
    <col min="15101" max="15101" width="29.75" style="70" customWidth="1"/>
    <col min="15102" max="15102" width="17" style="70" customWidth="1"/>
    <col min="15103" max="15103" width="37" style="70" customWidth="1"/>
    <col min="15104" max="15104" width="17.375" style="70" customWidth="1"/>
    <col min="15105" max="15354" width="9" style="70" customWidth="1"/>
    <col min="15355" max="15355" width="29.625" style="70" customWidth="1"/>
    <col min="15356" max="15356" width="12.75" style="70"/>
    <col min="15357" max="15357" width="29.75" style="70" customWidth="1"/>
    <col min="15358" max="15358" width="17" style="70" customWidth="1"/>
    <col min="15359" max="15359" width="37" style="70" customWidth="1"/>
    <col min="15360" max="15360" width="17.375" style="70" customWidth="1"/>
    <col min="15361" max="15610" width="9" style="70" customWidth="1"/>
    <col min="15611" max="15611" width="29.625" style="70" customWidth="1"/>
    <col min="15612" max="15612" width="12.75" style="70"/>
    <col min="15613" max="15613" width="29.75" style="70" customWidth="1"/>
    <col min="15614" max="15614" width="17" style="70" customWidth="1"/>
    <col min="15615" max="15615" width="37" style="70" customWidth="1"/>
    <col min="15616" max="15616" width="17.375" style="70" customWidth="1"/>
    <col min="15617" max="15866" width="9" style="70" customWidth="1"/>
    <col min="15867" max="15867" width="29.625" style="70" customWidth="1"/>
    <col min="15868" max="15868" width="12.75" style="70"/>
    <col min="15869" max="15869" width="29.75" style="70" customWidth="1"/>
    <col min="15870" max="15870" width="17" style="70" customWidth="1"/>
    <col min="15871" max="15871" width="37" style="70" customWidth="1"/>
    <col min="15872" max="15872" width="17.375" style="70" customWidth="1"/>
    <col min="15873" max="16122" width="9" style="70" customWidth="1"/>
    <col min="16123" max="16123" width="29.625" style="70" customWidth="1"/>
    <col min="16124" max="16124" width="12.75" style="70"/>
    <col min="16125" max="16125" width="29.75" style="70" customWidth="1"/>
    <col min="16126" max="16126" width="17" style="70" customWidth="1"/>
    <col min="16127" max="16127" width="37" style="70" customWidth="1"/>
    <col min="16128" max="16128" width="17.375" style="70" customWidth="1"/>
    <col min="16129" max="16378" width="9" style="70" customWidth="1"/>
    <col min="16379" max="16379" width="29.625" style="70" customWidth="1"/>
    <col min="16380" max="16384" width="12.75" style="70"/>
  </cols>
  <sheetData>
    <row r="1" ht="18" spans="1:4">
      <c r="A1" s="74" t="s">
        <v>1025</v>
      </c>
      <c r="B1" s="74"/>
      <c r="C1" s="75"/>
      <c r="D1" s="76"/>
    </row>
    <row r="2" ht="30" customHeight="1" spans="1:4">
      <c r="A2" s="77" t="s">
        <v>1026</v>
      </c>
      <c r="B2" s="77"/>
      <c r="C2" s="77"/>
      <c r="D2" s="77"/>
    </row>
    <row r="3" s="48" customFormat="1" ht="21.95" customHeight="1" spans="1:4">
      <c r="A3" s="78"/>
      <c r="B3" s="79"/>
      <c r="C3" s="80"/>
      <c r="D3" s="81" t="s">
        <v>38</v>
      </c>
    </row>
    <row r="4" s="48" customFormat="1" ht="24" customHeight="1" spans="1:4">
      <c r="A4" s="82" t="s">
        <v>633</v>
      </c>
      <c r="B4" s="82" t="s">
        <v>700</v>
      </c>
      <c r="C4" s="82" t="s">
        <v>179</v>
      </c>
      <c r="D4" s="83" t="s">
        <v>700</v>
      </c>
    </row>
    <row r="5" s="48" customFormat="1" ht="24" customHeight="1" spans="1:4">
      <c r="A5" s="82" t="s">
        <v>104</v>
      </c>
      <c r="B5" s="84"/>
      <c r="C5" s="82" t="s">
        <v>104</v>
      </c>
      <c r="D5" s="84"/>
    </row>
    <row r="6" s="48" customFormat="1" ht="24" customHeight="1" spans="1:4">
      <c r="A6" s="85" t="s">
        <v>105</v>
      </c>
      <c r="B6" s="86"/>
      <c r="C6" s="87" t="s">
        <v>106</v>
      </c>
      <c r="D6" s="86"/>
    </row>
    <row r="7" s="48" customFormat="1" ht="20.1" customHeight="1" spans="1:5">
      <c r="A7" s="88" t="s">
        <v>819</v>
      </c>
      <c r="B7" s="86"/>
      <c r="C7" s="88" t="s">
        <v>820</v>
      </c>
      <c r="D7" s="86"/>
      <c r="E7" s="89"/>
    </row>
    <row r="8" s="48" customFormat="1" ht="20.1" customHeight="1" spans="1:5">
      <c r="A8" s="88" t="s">
        <v>821</v>
      </c>
      <c r="B8" s="86"/>
      <c r="C8" s="90" t="s">
        <v>1027</v>
      </c>
      <c r="D8" s="86"/>
      <c r="E8" s="89"/>
    </row>
    <row r="9" s="48" customFormat="1" ht="20.1" customHeight="1" spans="1:4">
      <c r="A9" s="88"/>
      <c r="B9" s="86"/>
      <c r="C9" s="90" t="s">
        <v>1028</v>
      </c>
      <c r="D9" s="86"/>
    </row>
    <row r="10" s="48" customFormat="1" ht="20.1" customHeight="1" spans="1:4">
      <c r="A10" s="88"/>
      <c r="B10" s="86"/>
      <c r="C10" s="88" t="s">
        <v>829</v>
      </c>
      <c r="D10" s="86"/>
    </row>
    <row r="11" s="48" customFormat="1" ht="20.1" customHeight="1" spans="1:6">
      <c r="A11" s="91"/>
      <c r="B11" s="86"/>
      <c r="C11" s="90" t="s">
        <v>830</v>
      </c>
      <c r="D11" s="86"/>
      <c r="E11" s="89"/>
      <c r="F11" s="92"/>
    </row>
    <row r="12" s="48" customFormat="1" ht="20.1" customHeight="1" spans="1:6">
      <c r="A12" s="93"/>
      <c r="B12" s="86"/>
      <c r="C12" s="90" t="s">
        <v>1029</v>
      </c>
      <c r="D12" s="86"/>
      <c r="F12" s="92"/>
    </row>
    <row r="13" s="48" customFormat="1" ht="20.1" customHeight="1" spans="1:6">
      <c r="A13" s="94"/>
      <c r="B13" s="86"/>
      <c r="C13" s="88" t="s">
        <v>1030</v>
      </c>
      <c r="D13" s="86"/>
      <c r="F13" s="92"/>
    </row>
    <row r="14" s="48" customFormat="1" ht="20.1" customHeight="1" spans="1:6">
      <c r="A14" s="95"/>
      <c r="B14" s="86"/>
      <c r="C14" s="90" t="s">
        <v>1031</v>
      </c>
      <c r="D14" s="86"/>
      <c r="F14" s="92"/>
    </row>
    <row r="15" s="48" customFormat="1" ht="20.1" customHeight="1" spans="1:4">
      <c r="A15" s="96"/>
      <c r="B15" s="86"/>
      <c r="C15" s="90" t="s">
        <v>1032</v>
      </c>
      <c r="D15" s="86"/>
    </row>
    <row r="16" s="48" customFormat="1" ht="20.1" customHeight="1" spans="1:4">
      <c r="A16" s="97"/>
      <c r="B16" s="86"/>
      <c r="C16" s="88" t="s">
        <v>834</v>
      </c>
      <c r="D16" s="86"/>
    </row>
    <row r="17" s="48" customFormat="1" ht="20.1" customHeight="1" spans="1:4">
      <c r="A17" s="97"/>
      <c r="B17" s="86"/>
      <c r="C17" s="90" t="s">
        <v>1033</v>
      </c>
      <c r="D17" s="86"/>
    </row>
    <row r="18" s="48" customFormat="1" ht="20.1" customHeight="1" spans="1:5">
      <c r="A18" s="98" t="s">
        <v>156</v>
      </c>
      <c r="B18" s="84"/>
      <c r="C18" s="98" t="s">
        <v>157</v>
      </c>
      <c r="D18" s="84"/>
      <c r="E18" s="99"/>
    </row>
    <row r="19" s="48" customFormat="1" ht="20.1" customHeight="1" spans="1:5">
      <c r="A19" s="88" t="s">
        <v>158</v>
      </c>
      <c r="B19" s="86"/>
      <c r="C19" s="88" t="s">
        <v>836</v>
      </c>
      <c r="D19" s="86"/>
      <c r="E19" s="99"/>
    </row>
    <row r="20" s="48" customFormat="1" ht="20.1" customHeight="1" spans="1:5">
      <c r="A20" s="88" t="s">
        <v>837</v>
      </c>
      <c r="B20" s="86"/>
      <c r="C20" s="88" t="s">
        <v>838</v>
      </c>
      <c r="D20" s="86"/>
      <c r="E20" s="99"/>
    </row>
    <row r="21" ht="35.1" customHeight="1" spans="1:4">
      <c r="A21" s="100" t="s">
        <v>1034</v>
      </c>
      <c r="B21" s="100"/>
      <c r="C21" s="100"/>
      <c r="D21" s="100"/>
    </row>
    <row r="22" ht="22.15" customHeight="1"/>
    <row r="23" ht="22.15" customHeight="1"/>
  </sheetData>
  <mergeCells count="3">
    <mergeCell ref="A1:B1"/>
    <mergeCell ref="A2:D2"/>
    <mergeCell ref="A21:D21"/>
  </mergeCells>
  <printOptions horizontalCentered="1"/>
  <pageMargins left="0.236220472440945" right="0.236220472440945" top="0.905511811023622" bottom="0.31496062992126" header="0.31496062992126" footer="0.31496062992126"/>
  <pageSetup paperSize="9" orientation="portrait" blackAndWhite="1" errors="blank"/>
  <headerFooter alignWithMargins="0">
    <oddFooter>&amp;C&amp;P</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2"/>
  <sheetViews>
    <sheetView workbookViewId="0">
      <selection activeCell="E10" sqref="E10"/>
    </sheetView>
  </sheetViews>
  <sheetFormatPr defaultColWidth="9" defaultRowHeight="13.5" outlineLevelRow="1" outlineLevelCol="3"/>
  <cols>
    <col min="1" max="3" width="22.125" customWidth="1"/>
    <col min="4" max="4" width="27" customWidth="1"/>
    <col min="5" max="5" width="28.875" customWidth="1"/>
  </cols>
  <sheetData>
    <row r="1" ht="89.25" customHeight="1" spans="1:4">
      <c r="A1" s="67" t="s">
        <v>1035</v>
      </c>
      <c r="B1" s="67"/>
      <c r="C1" s="67"/>
      <c r="D1" s="67"/>
    </row>
    <row r="2" ht="59.25" customHeight="1" spans="1:4">
      <c r="A2" s="68" t="s">
        <v>1036</v>
      </c>
      <c r="B2" s="69"/>
      <c r="C2" s="69"/>
      <c r="D2" s="69"/>
    </row>
  </sheetData>
  <mergeCells count="2">
    <mergeCell ref="A1:D1"/>
    <mergeCell ref="A2:D2"/>
  </mergeCells>
  <printOptions horizontalCentered="1"/>
  <pageMargins left="0.3" right="0.16" top="0.748031496062992" bottom="0.748031496062992" header="0.31496062992126" footer="0.31496062992126"/>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19"/>
  <sheetViews>
    <sheetView workbookViewId="0">
      <selection activeCell="J15" sqref="J15"/>
    </sheetView>
  </sheetViews>
  <sheetFormatPr defaultColWidth="9" defaultRowHeight="13.5" outlineLevelCol="3"/>
  <cols>
    <col min="1" max="1" width="22.875" customWidth="1"/>
    <col min="2" max="2" width="17.25" customWidth="1"/>
    <col min="3" max="3" width="22.875" customWidth="1"/>
    <col min="4" max="4" width="17.25" customWidth="1"/>
  </cols>
  <sheetData>
    <row r="1" ht="18" spans="1:4">
      <c r="A1" s="4" t="s">
        <v>1037</v>
      </c>
      <c r="B1" s="4"/>
      <c r="C1" s="48"/>
      <c r="D1" s="48"/>
    </row>
    <row r="2" ht="24" spans="1:4">
      <c r="A2" s="49" t="s">
        <v>1038</v>
      </c>
      <c r="B2" s="49"/>
      <c r="C2" s="49"/>
      <c r="D2" s="49"/>
    </row>
    <row r="3" ht="18.75" spans="1:4">
      <c r="A3" s="50"/>
      <c r="B3" s="50"/>
      <c r="C3" s="51"/>
      <c r="D3" s="52" t="s">
        <v>38</v>
      </c>
    </row>
    <row r="4" ht="18.75" spans="1:4">
      <c r="A4" s="53" t="s">
        <v>844</v>
      </c>
      <c r="B4" s="54" t="s">
        <v>700</v>
      </c>
      <c r="C4" s="53" t="s">
        <v>845</v>
      </c>
      <c r="D4" s="54" t="s">
        <v>700</v>
      </c>
    </row>
    <row r="5" ht="18.75" spans="1:4">
      <c r="A5" s="55" t="s">
        <v>846</v>
      </c>
      <c r="B5" s="56">
        <f>B6</f>
        <v>0</v>
      </c>
      <c r="C5" s="55" t="s">
        <v>846</v>
      </c>
      <c r="D5" s="56">
        <f>B6</f>
        <v>0</v>
      </c>
    </row>
    <row r="6" ht="18.75" spans="1:4">
      <c r="A6" s="57" t="s">
        <v>847</v>
      </c>
      <c r="B6" s="56">
        <f>B7+B11+B14+B15+B16</f>
        <v>0</v>
      </c>
      <c r="C6" s="57" t="s">
        <v>181</v>
      </c>
      <c r="D6" s="56">
        <f>D7+D11+D14+D15+D16</f>
        <v>0</v>
      </c>
    </row>
    <row r="7" spans="1:4">
      <c r="A7" s="58"/>
      <c r="B7" s="59"/>
      <c r="C7" s="58"/>
      <c r="D7" s="59"/>
    </row>
    <row r="8" spans="1:4">
      <c r="A8" s="60"/>
      <c r="B8" s="59"/>
      <c r="C8" s="60"/>
      <c r="D8" s="59"/>
    </row>
    <row r="9" spans="1:4">
      <c r="A9" s="60"/>
      <c r="B9" s="59"/>
      <c r="C9" s="60"/>
      <c r="D9" s="59"/>
    </row>
    <row r="10" spans="1:4">
      <c r="A10" s="60"/>
      <c r="B10" s="59"/>
      <c r="C10" s="60"/>
      <c r="D10" s="59"/>
    </row>
    <row r="11" spans="1:4">
      <c r="A11" s="58"/>
      <c r="B11" s="59"/>
      <c r="C11" s="58"/>
      <c r="D11" s="59"/>
    </row>
    <row r="12" spans="1:4">
      <c r="A12" s="60"/>
      <c r="B12" s="59"/>
      <c r="C12" s="60"/>
      <c r="D12" s="59"/>
    </row>
    <row r="13" spans="1:4">
      <c r="A13" s="60"/>
      <c r="B13" s="59"/>
      <c r="C13" s="60"/>
      <c r="D13" s="59"/>
    </row>
    <row r="14" spans="1:4">
      <c r="A14" s="58"/>
      <c r="B14" s="59"/>
      <c r="C14" s="58"/>
      <c r="D14" s="59"/>
    </row>
    <row r="15" spans="1:4">
      <c r="A15" s="58"/>
      <c r="B15" s="59"/>
      <c r="C15" s="58"/>
      <c r="D15" s="59"/>
    </row>
    <row r="16" spans="1:4">
      <c r="A16" s="58"/>
      <c r="B16" s="59"/>
      <c r="C16" s="58"/>
      <c r="D16" s="59"/>
    </row>
    <row r="17" spans="1:4">
      <c r="A17" s="59"/>
      <c r="B17" s="61"/>
      <c r="C17" s="62"/>
      <c r="D17" s="63"/>
    </row>
    <row r="18" ht="18.75" spans="1:4">
      <c r="A18" s="64"/>
      <c r="B18" s="65"/>
      <c r="C18" s="66" t="s">
        <v>848</v>
      </c>
      <c r="D18" s="56">
        <f>D5-D6</f>
        <v>0</v>
      </c>
    </row>
    <row r="19" ht="21" customHeight="1" spans="1:1">
      <c r="A19" t="s">
        <v>1039</v>
      </c>
    </row>
  </sheetData>
  <mergeCells count="3">
    <mergeCell ref="A1:B1"/>
    <mergeCell ref="A2:D2"/>
    <mergeCell ref="A3:B3"/>
  </mergeCells>
  <pageMargins left="0.7" right="0.7" top="0.75" bottom="0.75" header="0.3" footer="0.3"/>
  <pageSetup paperSize="9" orientation="portrait"/>
  <headerFooter>
    <oddFooter>&amp;C&amp;P</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249977111117893"/>
  </sheetPr>
  <dimension ref="A1:G9"/>
  <sheetViews>
    <sheetView workbookViewId="0">
      <pane ySplit="6" topLeftCell="A7" activePane="bottomLeft" state="frozen"/>
      <selection/>
      <selection pane="bottomLeft" activeCell="A8" sqref="A8:G8"/>
    </sheetView>
  </sheetViews>
  <sheetFormatPr defaultColWidth="10" defaultRowHeight="13.5" outlineLevelCol="6"/>
  <cols>
    <col min="1" max="1" width="24.125" style="29" customWidth="1"/>
    <col min="2" max="2" width="9.25" style="29" customWidth="1"/>
    <col min="3" max="3" width="9.125" style="29" customWidth="1"/>
    <col min="4" max="4" width="10.75" style="29" customWidth="1"/>
    <col min="5" max="5" width="9.625" style="29" customWidth="1"/>
    <col min="6" max="6" width="10.125" style="29" customWidth="1"/>
    <col min="7" max="7" width="12.75" style="29" customWidth="1"/>
    <col min="8" max="9" width="9.75" style="29" customWidth="1"/>
    <col min="10" max="16384" width="10" style="29"/>
  </cols>
  <sheetData>
    <row r="1" s="27" customFormat="1" ht="27.2" customHeight="1" spans="1:2">
      <c r="A1" s="4" t="s">
        <v>1040</v>
      </c>
      <c r="B1" s="4"/>
    </row>
    <row r="2" s="28" customFormat="1" ht="28.7" customHeight="1" spans="1:7">
      <c r="A2" s="31" t="s">
        <v>1041</v>
      </c>
      <c r="B2" s="31"/>
      <c r="C2" s="31"/>
      <c r="D2" s="31"/>
      <c r="E2" s="31"/>
      <c r="F2" s="31"/>
      <c r="G2" s="31"/>
    </row>
    <row r="3" ht="14.25" customHeight="1" spans="1:7">
      <c r="A3" s="38"/>
      <c r="B3" s="38"/>
      <c r="G3" s="32" t="s">
        <v>1042</v>
      </c>
    </row>
    <row r="4" ht="39.75" customHeight="1" spans="1:7">
      <c r="A4" s="43" t="s">
        <v>1043</v>
      </c>
      <c r="B4" s="43" t="s">
        <v>1044</v>
      </c>
      <c r="C4" s="43"/>
      <c r="D4" s="43"/>
      <c r="E4" s="43" t="s">
        <v>1045</v>
      </c>
      <c r="F4" s="43"/>
      <c r="G4" s="43"/>
    </row>
    <row r="5" ht="39.75" customHeight="1" spans="1:7">
      <c r="A5" s="43"/>
      <c r="B5" s="44"/>
      <c r="C5" s="43" t="s">
        <v>1046</v>
      </c>
      <c r="D5" s="43" t="s">
        <v>1047</v>
      </c>
      <c r="E5" s="44"/>
      <c r="F5" s="43" t="s">
        <v>1046</v>
      </c>
      <c r="G5" s="43" t="s">
        <v>1047</v>
      </c>
    </row>
    <row r="6" ht="39.75" customHeight="1" spans="1:7">
      <c r="A6" s="43" t="s">
        <v>1048</v>
      </c>
      <c r="B6" s="43" t="s">
        <v>1049</v>
      </c>
      <c r="C6" s="43" t="s">
        <v>1050</v>
      </c>
      <c r="D6" s="43" t="s">
        <v>1051</v>
      </c>
      <c r="E6" s="43" t="s">
        <v>1052</v>
      </c>
      <c r="F6" s="43" t="s">
        <v>1053</v>
      </c>
      <c r="G6" s="43" t="s">
        <v>1054</v>
      </c>
    </row>
    <row r="7" ht="39.75" customHeight="1" spans="1:7">
      <c r="A7" s="45" t="s">
        <v>1055</v>
      </c>
      <c r="B7" s="46"/>
      <c r="C7" s="47"/>
      <c r="D7" s="47"/>
      <c r="E7" s="47"/>
      <c r="F7" s="47"/>
      <c r="G7" s="47"/>
    </row>
    <row r="8" ht="21" customHeight="1" spans="1:7">
      <c r="A8" s="38" t="s">
        <v>1056</v>
      </c>
      <c r="B8" s="38"/>
      <c r="C8" s="38"/>
      <c r="D8" s="38"/>
      <c r="E8" s="38"/>
      <c r="F8" s="38"/>
      <c r="G8" s="38"/>
    </row>
    <row r="9" spans="1:7">
      <c r="A9" s="38"/>
      <c r="B9" s="38"/>
      <c r="C9" s="38"/>
      <c r="D9" s="38"/>
      <c r="E9" s="38"/>
      <c r="F9" s="38"/>
      <c r="G9" s="38"/>
    </row>
  </sheetData>
  <mergeCells count="7">
    <mergeCell ref="A1:B1"/>
    <mergeCell ref="A2:G2"/>
    <mergeCell ref="B4:D4"/>
    <mergeCell ref="E4:G4"/>
    <mergeCell ref="A8:G8"/>
    <mergeCell ref="A9:G9"/>
    <mergeCell ref="A4:A5"/>
  </mergeCells>
  <printOptions horizontalCentered="1"/>
  <pageMargins left="0.393700787401575" right="0.393700787401575" top="0.984251968503937" bottom="0.393700787401575" header="0" footer="0"/>
  <pageSetup paperSize="9" orientation="portrait"/>
  <headerFooter>
    <oddFooter>&amp;C&amp;P</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249977111117893"/>
  </sheetPr>
  <dimension ref="A1:F14"/>
  <sheetViews>
    <sheetView topLeftCell="A10" workbookViewId="0">
      <selection activeCell="G7" sqref="G7"/>
    </sheetView>
  </sheetViews>
  <sheetFormatPr defaultColWidth="10" defaultRowHeight="13.5" outlineLevelCol="5"/>
  <cols>
    <col min="1" max="1" width="54.75" style="29" customWidth="1"/>
    <col min="2" max="2" width="17.5" style="29" customWidth="1"/>
    <col min="3" max="3" width="17.25" style="29" customWidth="1"/>
    <col min="4" max="16384" width="10" style="29"/>
  </cols>
  <sheetData>
    <row r="1" s="41" customFormat="1" ht="26.25" customHeight="1" spans="1:1">
      <c r="A1" s="39" t="s">
        <v>1057</v>
      </c>
    </row>
    <row r="2" s="28" customFormat="1" ht="28.7" customHeight="1" spans="1:3">
      <c r="A2" s="31" t="s">
        <v>1058</v>
      </c>
      <c r="B2" s="31"/>
      <c r="C2" s="31"/>
    </row>
    <row r="3" ht="14.25" customHeight="1" spans="1:3">
      <c r="A3" s="38"/>
      <c r="B3" s="38"/>
      <c r="C3" s="32" t="s">
        <v>1042</v>
      </c>
    </row>
    <row r="4" ht="46.5" customHeight="1" spans="1:3">
      <c r="A4" s="33" t="s">
        <v>1059</v>
      </c>
      <c r="B4" s="33" t="s">
        <v>700</v>
      </c>
      <c r="C4" s="33" t="s">
        <v>40</v>
      </c>
    </row>
    <row r="5" ht="56.25" customHeight="1" spans="1:3">
      <c r="A5" s="40" t="s">
        <v>1060</v>
      </c>
      <c r="B5" s="36"/>
      <c r="C5" s="36"/>
    </row>
    <row r="6" ht="56.25" customHeight="1" spans="1:3">
      <c r="A6" s="40" t="s">
        <v>1061</v>
      </c>
      <c r="B6" s="36"/>
      <c r="C6" s="36"/>
    </row>
    <row r="7" ht="56.25" customHeight="1" spans="1:3">
      <c r="A7" s="40" t="s">
        <v>1062</v>
      </c>
      <c r="B7" s="36"/>
      <c r="C7" s="36"/>
    </row>
    <row r="8" ht="56.25" customHeight="1" spans="1:3">
      <c r="A8" s="40" t="s">
        <v>1063</v>
      </c>
      <c r="B8" s="36"/>
      <c r="C8" s="36"/>
    </row>
    <row r="9" ht="56.25" customHeight="1" spans="1:3">
      <c r="A9" s="40" t="s">
        <v>1064</v>
      </c>
      <c r="B9" s="36"/>
      <c r="C9" s="36"/>
    </row>
    <row r="10" ht="56.25" customHeight="1" spans="1:3">
      <c r="A10" s="40" t="s">
        <v>1065</v>
      </c>
      <c r="B10" s="36"/>
      <c r="C10" s="36"/>
    </row>
    <row r="11" ht="56.25" customHeight="1" spans="1:6">
      <c r="A11" s="40" t="s">
        <v>1066</v>
      </c>
      <c r="B11" s="36"/>
      <c r="C11" s="36"/>
      <c r="F11" s="42"/>
    </row>
    <row r="12" ht="56.25" customHeight="1" spans="1:3">
      <c r="A12" s="40" t="s">
        <v>1067</v>
      </c>
      <c r="B12" s="36"/>
      <c r="C12" s="36"/>
    </row>
    <row r="13" ht="56.25" customHeight="1" spans="1:3">
      <c r="A13" s="40" t="s">
        <v>1068</v>
      </c>
      <c r="B13" s="36"/>
      <c r="C13" s="36"/>
    </row>
    <row r="14" ht="38.25" customHeight="1" spans="1:3">
      <c r="A14" s="38" t="s">
        <v>1056</v>
      </c>
      <c r="B14" s="38"/>
      <c r="C14" s="38"/>
    </row>
  </sheetData>
  <mergeCells count="2">
    <mergeCell ref="A2:C2"/>
    <mergeCell ref="A14:C14"/>
  </mergeCells>
  <printOptions horizontalCentered="1"/>
  <pageMargins left="0.393700787401575" right="0.393700787401575" top="0.905511811023622" bottom="0.393700787401575" header="0" footer="0"/>
  <pageSetup paperSize="9" orientation="portrait"/>
  <headerFooter>
    <oddFooter>&amp;C&amp;P</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249977111117893"/>
  </sheetPr>
  <dimension ref="A1:C12"/>
  <sheetViews>
    <sheetView topLeftCell="A7" workbookViewId="0">
      <selection activeCell="B16" sqref="B16"/>
    </sheetView>
  </sheetViews>
  <sheetFormatPr defaultColWidth="10" defaultRowHeight="13.5" outlineLevelCol="2"/>
  <cols>
    <col min="1" max="1" width="49" style="29" customWidth="1"/>
    <col min="2" max="2" width="18.75" style="29" customWidth="1"/>
    <col min="3" max="3" width="18.5" style="29" customWidth="1"/>
    <col min="4" max="4" width="9.75" style="29" customWidth="1"/>
    <col min="5" max="16384" width="10" style="29"/>
  </cols>
  <sheetData>
    <row r="1" s="27" customFormat="1" ht="18" customHeight="1" spans="1:1">
      <c r="A1" s="39" t="s">
        <v>1069</v>
      </c>
    </row>
    <row r="2" s="28" customFormat="1" ht="48" customHeight="1" spans="1:3">
      <c r="A2" s="31" t="s">
        <v>1070</v>
      </c>
      <c r="B2" s="31"/>
      <c r="C2" s="31"/>
    </row>
    <row r="3" ht="33" customHeight="1" spans="1:3">
      <c r="A3" s="38"/>
      <c r="B3" s="38"/>
      <c r="C3" s="32" t="s">
        <v>1042</v>
      </c>
    </row>
    <row r="4" ht="66.75" customHeight="1" spans="1:3">
      <c r="A4" s="33" t="s">
        <v>1059</v>
      </c>
      <c r="B4" s="33" t="s">
        <v>700</v>
      </c>
      <c r="C4" s="33" t="s">
        <v>40</v>
      </c>
    </row>
    <row r="5" ht="58.5" customHeight="1" spans="1:3">
      <c r="A5" s="40" t="s">
        <v>1071</v>
      </c>
      <c r="B5" s="36"/>
      <c r="C5" s="36"/>
    </row>
    <row r="6" ht="58.5" customHeight="1" spans="1:3">
      <c r="A6" s="40" t="s">
        <v>1072</v>
      </c>
      <c r="B6" s="36"/>
      <c r="C6" s="36"/>
    </row>
    <row r="7" ht="58.5" customHeight="1" spans="1:3">
      <c r="A7" s="40" t="s">
        <v>1073</v>
      </c>
      <c r="B7" s="36"/>
      <c r="C7" s="36"/>
    </row>
    <row r="8" ht="58.5" customHeight="1" spans="1:3">
      <c r="A8" s="40" t="s">
        <v>1074</v>
      </c>
      <c r="B8" s="36"/>
      <c r="C8" s="36"/>
    </row>
    <row r="9" ht="58.5" customHeight="1" spans="1:3">
      <c r="A9" s="40" t="s">
        <v>1075</v>
      </c>
      <c r="B9" s="36"/>
      <c r="C9" s="36"/>
    </row>
    <row r="10" ht="58.5" customHeight="1" spans="1:3">
      <c r="A10" s="40" t="s">
        <v>1076</v>
      </c>
      <c r="B10" s="36"/>
      <c r="C10" s="36"/>
    </row>
    <row r="11" ht="58.5" customHeight="1" spans="1:3">
      <c r="A11" s="40" t="s">
        <v>1077</v>
      </c>
      <c r="B11" s="36"/>
      <c r="C11" s="36"/>
    </row>
    <row r="12" ht="33" customHeight="1" spans="1:3">
      <c r="A12" s="38" t="s">
        <v>1056</v>
      </c>
      <c r="B12" s="38"/>
      <c r="C12" s="38"/>
    </row>
  </sheetData>
  <mergeCells count="2">
    <mergeCell ref="A2:C2"/>
    <mergeCell ref="A12:C12"/>
  </mergeCells>
  <printOptions horizontalCentered="1"/>
  <pageMargins left="0.393700787401575" right="0.393700787401575" top="0.905511811023622" bottom="0.393700787401575" header="0" footer="0"/>
  <pageSetup paperSize="9" orientation="portrait"/>
  <headerFooter>
    <oddFooter>&amp;C&amp;P</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249977111117893"/>
  </sheetPr>
  <dimension ref="A1:C26"/>
  <sheetViews>
    <sheetView workbookViewId="0">
      <pane ySplit="4" topLeftCell="A5" activePane="bottomLeft" state="frozen"/>
      <selection/>
      <selection pane="bottomLeft" activeCell="A26" sqref="A26:C26"/>
    </sheetView>
  </sheetViews>
  <sheetFormatPr defaultColWidth="10" defaultRowHeight="13.5" outlineLevelCol="2"/>
  <cols>
    <col min="1" max="1" width="33.375" style="29" customWidth="1"/>
    <col min="2" max="2" width="16.75" style="29" customWidth="1"/>
    <col min="3" max="3" width="30.75" style="29" customWidth="1"/>
    <col min="4" max="4" width="9.75" style="29" customWidth="1"/>
    <col min="5" max="16384" width="10" style="29"/>
  </cols>
  <sheetData>
    <row r="1" s="27" customFormat="1" ht="24" customHeight="1" spans="1:1">
      <c r="A1" s="30" t="s">
        <v>1078</v>
      </c>
    </row>
    <row r="2" s="28" customFormat="1" ht="28.7" customHeight="1" spans="1:3">
      <c r="A2" s="31" t="s">
        <v>1079</v>
      </c>
      <c r="B2" s="31"/>
      <c r="C2" s="31"/>
    </row>
    <row r="3" ht="14.25" customHeight="1" spans="3:3">
      <c r="C3" s="32" t="s">
        <v>1042</v>
      </c>
    </row>
    <row r="4" ht="28.5" customHeight="1" spans="1:3">
      <c r="A4" s="33" t="s">
        <v>1059</v>
      </c>
      <c r="B4" s="33" t="s">
        <v>1080</v>
      </c>
      <c r="C4" s="33" t="s">
        <v>1081</v>
      </c>
    </row>
    <row r="5" ht="28.5" customHeight="1" spans="1:3">
      <c r="A5" s="34" t="s">
        <v>1082</v>
      </c>
      <c r="B5" s="35" t="s">
        <v>1083</v>
      </c>
      <c r="C5" s="36"/>
    </row>
    <row r="6" ht="28.5" customHeight="1" spans="1:3">
      <c r="A6" s="34" t="s">
        <v>1084</v>
      </c>
      <c r="B6" s="35" t="s">
        <v>1050</v>
      </c>
      <c r="C6" s="36"/>
    </row>
    <row r="7" ht="28.5" customHeight="1" spans="1:3">
      <c r="A7" s="34" t="s">
        <v>1085</v>
      </c>
      <c r="B7" s="35" t="s">
        <v>1051</v>
      </c>
      <c r="C7" s="36"/>
    </row>
    <row r="8" ht="28.5" customHeight="1" spans="1:3">
      <c r="A8" s="34" t="s">
        <v>1086</v>
      </c>
      <c r="B8" s="35" t="s">
        <v>1087</v>
      </c>
      <c r="C8" s="36"/>
    </row>
    <row r="9" ht="28.5" customHeight="1" spans="1:3">
      <c r="A9" s="34" t="s">
        <v>1085</v>
      </c>
      <c r="B9" s="35" t="s">
        <v>1053</v>
      </c>
      <c r="C9" s="36"/>
    </row>
    <row r="10" ht="28.5" customHeight="1" spans="1:3">
      <c r="A10" s="34" t="s">
        <v>1088</v>
      </c>
      <c r="B10" s="35" t="s">
        <v>1089</v>
      </c>
      <c r="C10" s="36"/>
    </row>
    <row r="11" ht="28.5" customHeight="1" spans="1:3">
      <c r="A11" s="34" t="s">
        <v>1084</v>
      </c>
      <c r="B11" s="35" t="s">
        <v>1090</v>
      </c>
      <c r="C11" s="36"/>
    </row>
    <row r="12" ht="28.5" customHeight="1" spans="1:3">
      <c r="A12" s="34" t="s">
        <v>1086</v>
      </c>
      <c r="B12" s="35" t="s">
        <v>1091</v>
      </c>
      <c r="C12" s="36"/>
    </row>
    <row r="13" ht="28.5" customHeight="1" spans="1:3">
      <c r="A13" s="34" t="s">
        <v>1092</v>
      </c>
      <c r="B13" s="35" t="s">
        <v>1093</v>
      </c>
      <c r="C13" s="36"/>
    </row>
    <row r="14" ht="28.5" customHeight="1" spans="1:3">
      <c r="A14" s="34" t="s">
        <v>1084</v>
      </c>
      <c r="B14" s="35" t="s">
        <v>1094</v>
      </c>
      <c r="C14" s="36"/>
    </row>
    <row r="15" ht="28.5" customHeight="1" spans="1:3">
      <c r="A15" s="34" t="s">
        <v>1086</v>
      </c>
      <c r="B15" s="35" t="s">
        <v>1095</v>
      </c>
      <c r="C15" s="36"/>
    </row>
    <row r="16" ht="28.5" customHeight="1" spans="1:3">
      <c r="A16" s="34" t="s">
        <v>1096</v>
      </c>
      <c r="B16" s="35" t="s">
        <v>1097</v>
      </c>
      <c r="C16" s="36"/>
    </row>
    <row r="17" ht="28.5" customHeight="1" spans="1:3">
      <c r="A17" s="34" t="s">
        <v>1084</v>
      </c>
      <c r="B17" s="35" t="s">
        <v>1098</v>
      </c>
      <c r="C17" s="36"/>
    </row>
    <row r="18" ht="28.5" customHeight="1" spans="1:3">
      <c r="A18" s="34" t="s">
        <v>1099</v>
      </c>
      <c r="B18" s="35"/>
      <c r="C18" s="36"/>
    </row>
    <row r="19" ht="28.5" customHeight="1" spans="1:3">
      <c r="A19" s="34" t="s">
        <v>1100</v>
      </c>
      <c r="B19" s="35" t="s">
        <v>1101</v>
      </c>
      <c r="C19" s="36"/>
    </row>
    <row r="20" ht="28.5" customHeight="1" spans="1:3">
      <c r="A20" s="34" t="s">
        <v>1086</v>
      </c>
      <c r="B20" s="35" t="s">
        <v>1102</v>
      </c>
      <c r="C20" s="36"/>
    </row>
    <row r="21" ht="28.5" customHeight="1" spans="1:3">
      <c r="A21" s="34" t="s">
        <v>1099</v>
      </c>
      <c r="B21" s="35"/>
      <c r="C21" s="36"/>
    </row>
    <row r="22" ht="28.5" customHeight="1" spans="1:3">
      <c r="A22" s="34" t="s">
        <v>1103</v>
      </c>
      <c r="B22" s="35" t="s">
        <v>1104</v>
      </c>
      <c r="C22" s="37"/>
    </row>
    <row r="23" ht="28.5" customHeight="1" spans="1:3">
      <c r="A23" s="34" t="s">
        <v>1105</v>
      </c>
      <c r="B23" s="35" t="s">
        <v>1106</v>
      </c>
      <c r="C23" s="36"/>
    </row>
    <row r="24" ht="28.5" customHeight="1" spans="1:3">
      <c r="A24" s="34" t="s">
        <v>1084</v>
      </c>
      <c r="B24" s="35" t="s">
        <v>1107</v>
      </c>
      <c r="C24" s="36"/>
    </row>
    <row r="25" ht="28.5" customHeight="1" spans="1:3">
      <c r="A25" s="34" t="s">
        <v>1086</v>
      </c>
      <c r="B25" s="35" t="s">
        <v>1108</v>
      </c>
      <c r="C25" s="36"/>
    </row>
    <row r="26" ht="43.5" customHeight="1" spans="1:3">
      <c r="A26" s="38" t="s">
        <v>1056</v>
      </c>
      <c r="B26" s="38"/>
      <c r="C26" s="38"/>
    </row>
  </sheetData>
  <mergeCells count="2">
    <mergeCell ref="A2:C2"/>
    <mergeCell ref="A26:C26"/>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249977111117893"/>
  </sheetPr>
  <dimension ref="A1:C11"/>
  <sheetViews>
    <sheetView workbookViewId="0">
      <selection activeCell="H6" sqref="H6"/>
    </sheetView>
  </sheetViews>
  <sheetFormatPr defaultColWidth="10" defaultRowHeight="13.5" outlineLevelCol="2"/>
  <cols>
    <col min="1" max="1" width="35" style="15" customWidth="1"/>
    <col min="2" max="2" width="15.125" style="15" customWidth="1"/>
    <col min="3" max="3" width="28.5" style="16" customWidth="1"/>
    <col min="4" max="4" width="9.75" style="15" customWidth="1"/>
    <col min="5" max="16384" width="10" style="15"/>
  </cols>
  <sheetData>
    <row r="1" s="13" customFormat="1" ht="21" customHeight="1" spans="1:3">
      <c r="A1" s="17" t="s">
        <v>1109</v>
      </c>
      <c r="B1" s="18"/>
      <c r="C1" s="19"/>
    </row>
    <row r="2" s="14" customFormat="1" ht="28.7" customHeight="1" spans="1:3">
      <c r="A2" s="20" t="s">
        <v>1110</v>
      </c>
      <c r="B2" s="20"/>
      <c r="C2" s="20"/>
    </row>
    <row r="3" ht="14.25" customHeight="1" spans="1:3">
      <c r="A3" s="21" t="s">
        <v>1042</v>
      </c>
      <c r="B3" s="21"/>
      <c r="C3" s="21"/>
    </row>
    <row r="4" ht="57.75" customHeight="1" spans="1:3">
      <c r="A4" s="22" t="s">
        <v>925</v>
      </c>
      <c r="B4" s="22" t="s">
        <v>1080</v>
      </c>
      <c r="C4" s="22" t="s">
        <v>1081</v>
      </c>
    </row>
    <row r="5" ht="57.75" customHeight="1" spans="1:3">
      <c r="A5" s="23" t="s">
        <v>1111</v>
      </c>
      <c r="B5" s="24" t="s">
        <v>1049</v>
      </c>
      <c r="C5" s="25"/>
    </row>
    <row r="6" ht="57.75" customHeight="1" spans="1:3">
      <c r="A6" s="23" t="s">
        <v>1112</v>
      </c>
      <c r="B6" s="24" t="s">
        <v>1050</v>
      </c>
      <c r="C6" s="25"/>
    </row>
    <row r="7" ht="57.75" customHeight="1" spans="1:3">
      <c r="A7" s="23" t="s">
        <v>1113</v>
      </c>
      <c r="B7" s="24" t="s">
        <v>1051</v>
      </c>
      <c r="C7" s="25"/>
    </row>
    <row r="8" ht="57.75" customHeight="1" spans="1:3">
      <c r="A8" s="23" t="s">
        <v>1114</v>
      </c>
      <c r="B8" s="24" t="s">
        <v>1052</v>
      </c>
      <c r="C8" s="24"/>
    </row>
    <row r="9" ht="57.75" customHeight="1" spans="1:3">
      <c r="A9" s="23" t="s">
        <v>1112</v>
      </c>
      <c r="B9" s="24" t="s">
        <v>1053</v>
      </c>
      <c r="C9" s="24"/>
    </row>
    <row r="10" ht="57.75" customHeight="1" spans="1:3">
      <c r="A10" s="23" t="s">
        <v>1113</v>
      </c>
      <c r="B10" s="24" t="s">
        <v>1054</v>
      </c>
      <c r="C10" s="24"/>
    </row>
    <row r="11" ht="41.45" customHeight="1" spans="1:3">
      <c r="A11" s="26" t="s">
        <v>1056</v>
      </c>
      <c r="B11" s="26"/>
      <c r="C11" s="26"/>
    </row>
  </sheetData>
  <mergeCells count="3">
    <mergeCell ref="A2:C2"/>
    <mergeCell ref="A3:C3"/>
    <mergeCell ref="A11:C11"/>
  </mergeCells>
  <printOptions horizontalCentered="1"/>
  <pageMargins left="0.393700787401575" right="0.393700787401575" top="0.984251968503937" bottom="0.393700787401575" header="0" footer="0"/>
  <pageSetup paperSize="9" orientation="portrait"/>
  <headerFooter>
    <oddFooter>&amp;C&amp;P</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249977111117893"/>
  </sheetPr>
  <dimension ref="A1:F17"/>
  <sheetViews>
    <sheetView workbookViewId="0">
      <pane ySplit="4" topLeftCell="A5" activePane="bottomLeft" state="frozen"/>
      <selection/>
      <selection pane="bottomLeft" activeCell="M6" sqref="M6"/>
    </sheetView>
  </sheetViews>
  <sheetFormatPr defaultColWidth="10" defaultRowHeight="13.5" outlineLevelCol="5"/>
  <cols>
    <col min="1" max="1" width="5.875" style="3" customWidth="1"/>
    <col min="2" max="2" width="10.25" style="3" customWidth="1"/>
    <col min="3" max="3" width="31.5" style="3" customWidth="1"/>
    <col min="4" max="4" width="13.375" style="3" customWidth="1"/>
    <col min="5" max="5" width="16.75" style="3" customWidth="1"/>
    <col min="6" max="6" width="11.625" style="3" customWidth="1"/>
    <col min="7" max="7" width="9.75" style="3" customWidth="1"/>
    <col min="8" max="16384" width="10" style="3"/>
  </cols>
  <sheetData>
    <row r="1" s="1" customFormat="1" ht="19.5" customHeight="1" spans="1:2">
      <c r="A1" s="4" t="s">
        <v>1115</v>
      </c>
      <c r="B1" s="4"/>
    </row>
    <row r="2" s="2" customFormat="1" ht="28.7" customHeight="1" spans="1:6">
      <c r="A2" s="5" t="s">
        <v>1116</v>
      </c>
      <c r="B2" s="5"/>
      <c r="C2" s="5"/>
      <c r="D2" s="5"/>
      <c r="E2" s="5"/>
      <c r="F2" s="5"/>
    </row>
    <row r="3" ht="14.25" customHeight="1" spans="1:6">
      <c r="A3" s="6" t="s">
        <v>1042</v>
      </c>
      <c r="B3" s="6"/>
      <c r="C3" s="6"/>
      <c r="D3" s="6"/>
      <c r="E3" s="6"/>
      <c r="F3" s="6"/>
    </row>
    <row r="4" ht="62.25" customHeight="1" spans="1:6">
      <c r="A4" s="7" t="s">
        <v>1117</v>
      </c>
      <c r="B4" s="7" t="s">
        <v>1118</v>
      </c>
      <c r="C4" s="7" t="s">
        <v>1119</v>
      </c>
      <c r="D4" s="7" t="s">
        <v>1120</v>
      </c>
      <c r="E4" s="7" t="s">
        <v>1121</v>
      </c>
      <c r="F4" s="7" t="s">
        <v>1122</v>
      </c>
    </row>
    <row r="5" ht="62.25" customHeight="1" spans="1:6">
      <c r="A5" s="8">
        <v>1</v>
      </c>
      <c r="B5" s="7"/>
      <c r="C5" s="9"/>
      <c r="D5" s="7"/>
      <c r="E5" s="8"/>
      <c r="F5" s="7"/>
    </row>
    <row r="6" ht="62.25" customHeight="1" spans="1:6">
      <c r="A6" s="8">
        <v>2</v>
      </c>
      <c r="B6" s="7"/>
      <c r="C6" s="9"/>
      <c r="D6" s="7"/>
      <c r="E6" s="8"/>
      <c r="F6" s="7"/>
    </row>
    <row r="7" ht="62.25" customHeight="1" spans="1:6">
      <c r="A7" s="8">
        <v>3</v>
      </c>
      <c r="B7" s="10"/>
      <c r="C7" s="10"/>
      <c r="D7" s="10"/>
      <c r="E7" s="10"/>
      <c r="F7" s="11"/>
    </row>
    <row r="8" ht="33" customHeight="1" spans="1:6">
      <c r="A8" s="12" t="s">
        <v>1056</v>
      </c>
      <c r="B8" s="12"/>
      <c r="C8" s="12"/>
      <c r="D8" s="12"/>
      <c r="E8" s="12"/>
      <c r="F8" s="12"/>
    </row>
    <row r="17" ht="12" customHeight="1"/>
  </sheetData>
  <mergeCells count="4">
    <mergeCell ref="A1:B1"/>
    <mergeCell ref="A2:F2"/>
    <mergeCell ref="A3:F3"/>
    <mergeCell ref="A8:F8"/>
  </mergeCells>
  <printOptions horizontalCentered="1"/>
  <pageMargins left="0.393700787401575" right="0.393700787401575" top="0.905511811023622" bottom="0.393700787401575" header="0" footer="0"/>
  <pageSetup paperSize="9" orientation="portrait"/>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tabColor rgb="FFFF0000"/>
    <pageSetUpPr autoPageBreaks="0"/>
  </sheetPr>
  <dimension ref="A1:P38"/>
  <sheetViews>
    <sheetView showZeros="0" topLeftCell="A13" workbookViewId="0">
      <selection activeCell="E30" sqref="E30"/>
    </sheetView>
  </sheetViews>
  <sheetFormatPr defaultColWidth="9" defaultRowHeight="20.45" customHeight="1"/>
  <cols>
    <col min="1" max="1" width="38.375" style="390" customWidth="1"/>
    <col min="2" max="2" width="24.125" style="391" customWidth="1"/>
    <col min="3" max="3" width="24.125" style="392" customWidth="1"/>
    <col min="4" max="4" width="9" style="387"/>
    <col min="5" max="5" width="13.75" style="390" customWidth="1"/>
    <col min="6" max="6" width="9" style="390"/>
    <col min="7" max="7" width="15.625" style="390" customWidth="1"/>
    <col min="8" max="16384" width="9" style="390"/>
  </cols>
  <sheetData>
    <row r="1" s="177" customFormat="1" ht="27.75" customHeight="1" spans="1:16">
      <c r="A1" s="211" t="s">
        <v>64</v>
      </c>
      <c r="B1" s="211"/>
      <c r="C1" s="211"/>
      <c r="D1" s="354"/>
      <c r="E1" s="354"/>
      <c r="F1" s="354"/>
      <c r="G1" s="354"/>
      <c r="H1" s="354"/>
      <c r="I1" s="354"/>
      <c r="J1" s="354"/>
      <c r="K1" s="354"/>
      <c r="L1" s="354"/>
      <c r="M1" s="354"/>
      <c r="N1" s="354"/>
      <c r="O1" s="354"/>
      <c r="P1" s="354"/>
    </row>
    <row r="2" s="387" customFormat="1" ht="24.75" spans="1:3">
      <c r="A2" s="426" t="s">
        <v>65</v>
      </c>
      <c r="B2" s="393"/>
      <c r="C2" s="393"/>
    </row>
    <row r="3" s="387" customFormat="1" customHeight="1" spans="1:3">
      <c r="A3" s="390"/>
      <c r="B3" s="394"/>
      <c r="C3" s="395" t="s">
        <v>38</v>
      </c>
    </row>
    <row r="4" s="387" customFormat="1" ht="23.25" customHeight="1" spans="1:3">
      <c r="A4" s="396" t="s">
        <v>66</v>
      </c>
      <c r="B4" s="397" t="s">
        <v>40</v>
      </c>
      <c r="C4" s="398" t="s">
        <v>41</v>
      </c>
    </row>
    <row r="5" s="387" customFormat="1" ht="23.25" customHeight="1" spans="1:3">
      <c r="A5" s="399" t="s">
        <v>67</v>
      </c>
      <c r="B5" s="387">
        <f>SUM(B6:B24)</f>
        <v>5192</v>
      </c>
      <c r="C5" s="400">
        <v>-0.205</v>
      </c>
    </row>
    <row r="6" s="387" customFormat="1" ht="23.25" customHeight="1" spans="1:3">
      <c r="A6" s="401" t="s">
        <v>68</v>
      </c>
      <c r="B6" s="167">
        <v>1661</v>
      </c>
      <c r="C6" s="400">
        <v>-0.12</v>
      </c>
    </row>
    <row r="7" s="387" customFormat="1" ht="23.25" customHeight="1" spans="1:3">
      <c r="A7" s="401" t="s">
        <v>69</v>
      </c>
      <c r="B7" s="167"/>
      <c r="C7" s="400"/>
    </row>
    <row r="8" s="387" customFormat="1" ht="23.25" customHeight="1" spans="1:3">
      <c r="A8" s="401" t="s">
        <v>70</v>
      </c>
      <c r="B8" s="167"/>
      <c r="C8" s="400"/>
    </row>
    <row r="9" s="387" customFormat="1" ht="23.25" customHeight="1" spans="1:3">
      <c r="A9" s="401" t="s">
        <v>71</v>
      </c>
      <c r="B9" s="167"/>
      <c r="C9" s="400"/>
    </row>
    <row r="10" s="387" customFormat="1" ht="23.25" customHeight="1" spans="1:3">
      <c r="A10" s="401" t="s">
        <v>72</v>
      </c>
      <c r="B10" s="167"/>
      <c r="C10" s="400"/>
    </row>
    <row r="11" s="387" customFormat="1" ht="23.25" customHeight="1" spans="1:3">
      <c r="A11" s="401" t="s">
        <v>73</v>
      </c>
      <c r="B11" s="167"/>
      <c r="C11" s="400"/>
    </row>
    <row r="12" s="387" customFormat="1" ht="23.25" customHeight="1" spans="1:3">
      <c r="A12" s="401" t="s">
        <v>74</v>
      </c>
      <c r="B12" s="167">
        <v>99</v>
      </c>
      <c r="C12" s="400">
        <v>-0.308</v>
      </c>
    </row>
    <row r="13" s="387" customFormat="1" ht="23.25" customHeight="1" spans="1:3">
      <c r="A13" s="401" t="s">
        <v>75</v>
      </c>
      <c r="B13" s="167">
        <v>683</v>
      </c>
      <c r="C13" s="400">
        <v>-0.248</v>
      </c>
    </row>
    <row r="14" s="387" customFormat="1" ht="23.25" customHeight="1" spans="1:3">
      <c r="A14" s="401" t="s">
        <v>76</v>
      </c>
      <c r="B14" s="167">
        <v>239</v>
      </c>
      <c r="C14" s="400">
        <v>0.138</v>
      </c>
    </row>
    <row r="15" s="387" customFormat="1" ht="23.25" customHeight="1" spans="1:3">
      <c r="A15" s="401" t="s">
        <v>77</v>
      </c>
      <c r="B15" s="167">
        <v>214</v>
      </c>
      <c r="C15" s="400">
        <v>0.014</v>
      </c>
    </row>
    <row r="16" s="387" customFormat="1" ht="23.25" customHeight="1" spans="1:3">
      <c r="A16" s="401" t="s">
        <v>78</v>
      </c>
      <c r="B16" s="167">
        <v>601</v>
      </c>
      <c r="C16" s="400">
        <v>0.162</v>
      </c>
    </row>
    <row r="17" s="387" customFormat="1" ht="23.25" customHeight="1" spans="1:3">
      <c r="A17" s="401" t="s">
        <v>79</v>
      </c>
      <c r="B17" s="167">
        <v>1417</v>
      </c>
      <c r="C17" s="400">
        <v>-0.253</v>
      </c>
    </row>
    <row r="18" s="387" customFormat="1" ht="23.25" customHeight="1" spans="1:3">
      <c r="A18" s="401" t="s">
        <v>80</v>
      </c>
      <c r="B18" s="167"/>
      <c r="C18" s="400">
        <v>-1</v>
      </c>
    </row>
    <row r="19" s="387" customFormat="1" ht="23.25" customHeight="1" spans="1:3">
      <c r="A19" s="401" t="s">
        <v>81</v>
      </c>
      <c r="B19" s="167"/>
      <c r="C19" s="400">
        <v>-1</v>
      </c>
    </row>
    <row r="20" s="387" customFormat="1" ht="23.25" customHeight="1" spans="1:3">
      <c r="A20" s="401" t="s">
        <v>82</v>
      </c>
      <c r="B20" s="167"/>
      <c r="C20" s="400"/>
    </row>
    <row r="21" s="387" customFormat="1" ht="23.25" customHeight="1" spans="1:3">
      <c r="A21" s="401" t="s">
        <v>83</v>
      </c>
      <c r="B21" s="167"/>
      <c r="C21" s="400"/>
    </row>
    <row r="22" s="387" customFormat="1" ht="23.25" customHeight="1" spans="1:3">
      <c r="A22" s="401" t="s">
        <v>84</v>
      </c>
      <c r="B22" s="167"/>
      <c r="C22" s="400"/>
    </row>
    <row r="23" s="388" customFormat="1" ht="23.25" customHeight="1" spans="1:3">
      <c r="A23" s="401" t="s">
        <v>85</v>
      </c>
      <c r="B23" s="167"/>
      <c r="C23" s="400"/>
    </row>
    <row r="24" s="388" customFormat="1" ht="23.25" customHeight="1" spans="1:3">
      <c r="A24" s="401" t="s">
        <v>86</v>
      </c>
      <c r="B24" s="167">
        <v>278</v>
      </c>
      <c r="C24" s="400">
        <v>0.562</v>
      </c>
    </row>
    <row r="25" s="388" customFormat="1" ht="23.25" customHeight="1" spans="1:3">
      <c r="A25" s="401" t="s">
        <v>87</v>
      </c>
      <c r="B25" s="167"/>
      <c r="C25" s="402"/>
    </row>
    <row r="26" s="388" customFormat="1" ht="23.25" customHeight="1" spans="1:3">
      <c r="A26" s="401" t="s">
        <v>88</v>
      </c>
      <c r="B26" s="167"/>
      <c r="C26" s="402"/>
    </row>
    <row r="27" s="388" customFormat="1" ht="23.25" customHeight="1" spans="1:6">
      <c r="A27" s="401" t="s">
        <v>89</v>
      </c>
      <c r="B27" s="167"/>
      <c r="C27" s="402"/>
      <c r="E27" s="389"/>
      <c r="F27" s="389"/>
    </row>
    <row r="28" s="389" customFormat="1" ht="23.25" customHeight="1" spans="1:7">
      <c r="A28" s="401" t="s">
        <v>90</v>
      </c>
      <c r="B28" s="167"/>
      <c r="C28" s="402"/>
      <c r="E28" s="388"/>
      <c r="F28" s="388"/>
      <c r="G28" s="388"/>
    </row>
    <row r="29" s="389" customFormat="1" ht="23.25" customHeight="1" spans="1:3">
      <c r="A29" s="401" t="s">
        <v>91</v>
      </c>
      <c r="B29" s="167"/>
      <c r="C29" s="402"/>
    </row>
    <row r="30" s="389" customFormat="1" ht="23.25" customHeight="1" spans="1:7">
      <c r="A30" s="403" t="s">
        <v>92</v>
      </c>
      <c r="B30" s="404">
        <v>2344</v>
      </c>
      <c r="C30" s="400">
        <v>-0.619</v>
      </c>
      <c r="G30" s="405"/>
    </row>
    <row r="31" s="388" customFormat="1" ht="23.25" customHeight="1" spans="1:7">
      <c r="A31" s="403" t="s">
        <v>93</v>
      </c>
      <c r="B31" s="404"/>
      <c r="C31" s="400"/>
      <c r="E31" s="389"/>
      <c r="F31" s="389"/>
      <c r="G31" s="389"/>
    </row>
    <row r="32" s="388" customFormat="1" ht="51.75" customHeight="1" spans="1:3">
      <c r="A32" s="406" t="s">
        <v>94</v>
      </c>
      <c r="B32" s="407"/>
      <c r="C32" s="407"/>
    </row>
    <row r="33" s="388" customFormat="1" ht="24.6" customHeight="1" spans="1:3">
      <c r="A33" s="390"/>
      <c r="B33" s="391"/>
      <c r="C33" s="391"/>
    </row>
    <row r="34" s="387" customFormat="1" ht="24.6" customHeight="1" spans="1:7">
      <c r="A34" s="390"/>
      <c r="B34" s="391"/>
      <c r="C34" s="392"/>
      <c r="E34" s="388"/>
      <c r="F34" s="388"/>
      <c r="G34" s="388"/>
    </row>
    <row r="35" s="388" customFormat="1" customHeight="1" spans="1:7">
      <c r="A35" s="390"/>
      <c r="B35" s="391"/>
      <c r="C35" s="392"/>
      <c r="E35" s="387"/>
      <c r="F35" s="387"/>
      <c r="G35" s="387"/>
    </row>
    <row r="36" s="388" customFormat="1" customHeight="1" spans="1:3">
      <c r="A36" s="390"/>
      <c r="B36" s="391"/>
      <c r="C36" s="392"/>
    </row>
    <row r="37" s="388" customFormat="1" customHeight="1" spans="1:3">
      <c r="A37" s="390"/>
      <c r="B37" s="391"/>
      <c r="C37" s="392"/>
    </row>
    <row r="38" customHeight="1" spans="5:7">
      <c r="E38" s="388"/>
      <c r="F38" s="388"/>
      <c r="G38" s="388"/>
    </row>
  </sheetData>
  <mergeCells count="2">
    <mergeCell ref="A2:C2"/>
    <mergeCell ref="A32:C32"/>
  </mergeCells>
  <printOptions horizontalCentered="1"/>
  <pageMargins left="0.236220472440945" right="0.236220472440945" top="0.905511811023622" bottom="0.31496062992126" header="0.31496062992126" footer="0.31496062992126"/>
  <pageSetup paperSize="9" scale="95" orientation="portrait" blackAndWhite="1" errors="blank"/>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tabColor rgb="FFFF0000"/>
  </sheetPr>
  <dimension ref="A1:N46"/>
  <sheetViews>
    <sheetView showZeros="0" topLeftCell="A2" workbookViewId="0">
      <selection activeCell="A42" sqref="A42:N42"/>
    </sheetView>
  </sheetViews>
  <sheetFormatPr defaultColWidth="9" defaultRowHeight="21.95" customHeight="1"/>
  <cols>
    <col min="1" max="1" width="29.125" style="363" customWidth="1"/>
    <col min="2" max="3" width="11.875" style="363" customWidth="1"/>
    <col min="4" max="4" width="11.625" style="363" customWidth="1"/>
    <col min="5" max="5" width="12.125" style="363" customWidth="1"/>
    <col min="6" max="6" width="9.25" style="363" customWidth="1"/>
    <col min="7" max="7" width="12.875" style="363" customWidth="1"/>
    <col min="8" max="8" width="31.125" style="363" customWidth="1"/>
    <col min="9" max="9" width="13.875" style="363" customWidth="1"/>
    <col min="10" max="11" width="11.875" style="363" customWidth="1"/>
    <col min="12" max="12" width="12.125" style="363" customWidth="1"/>
    <col min="13" max="13" width="9.25" style="363" customWidth="1"/>
    <col min="14" max="14" width="11.75" style="363" customWidth="1"/>
    <col min="15" max="249" width="9" style="363"/>
    <col min="250" max="250" width="4.875" style="363" customWidth="1"/>
    <col min="251" max="251" width="30.625" style="363" customWidth="1"/>
    <col min="252" max="252" width="17" style="363" customWidth="1"/>
    <col min="253" max="253" width="13.5" style="363" customWidth="1"/>
    <col min="254" max="254" width="32.125" style="363" customWidth="1"/>
    <col min="255" max="255" width="15.5" style="363" customWidth="1"/>
    <col min="256" max="256" width="12.25" style="363" customWidth="1"/>
    <col min="257" max="505" width="9" style="363"/>
    <col min="506" max="506" width="4.875" style="363" customWidth="1"/>
    <col min="507" max="507" width="30.625" style="363" customWidth="1"/>
    <col min="508" max="508" width="17" style="363" customWidth="1"/>
    <col min="509" max="509" width="13.5" style="363" customWidth="1"/>
    <col min="510" max="510" width="32.125" style="363" customWidth="1"/>
    <col min="511" max="511" width="15.5" style="363" customWidth="1"/>
    <col min="512" max="512" width="12.25" style="363" customWidth="1"/>
    <col min="513" max="761" width="9" style="363"/>
    <col min="762" max="762" width="4.875" style="363" customWidth="1"/>
    <col min="763" max="763" width="30.625" style="363" customWidth="1"/>
    <col min="764" max="764" width="17" style="363" customWidth="1"/>
    <col min="765" max="765" width="13.5" style="363" customWidth="1"/>
    <col min="766" max="766" width="32.125" style="363" customWidth="1"/>
    <col min="767" max="767" width="15.5" style="363" customWidth="1"/>
    <col min="768" max="768" width="12.25" style="363" customWidth="1"/>
    <col min="769" max="1017" width="9" style="363"/>
    <col min="1018" max="1018" width="4.875" style="363" customWidth="1"/>
    <col min="1019" max="1019" width="30.625" style="363" customWidth="1"/>
    <col min="1020" max="1020" width="17" style="363" customWidth="1"/>
    <col min="1021" max="1021" width="13.5" style="363" customWidth="1"/>
    <col min="1022" max="1022" width="32.125" style="363" customWidth="1"/>
    <col min="1023" max="1023" width="15.5" style="363" customWidth="1"/>
    <col min="1024" max="1024" width="12.25" style="363" customWidth="1"/>
    <col min="1025" max="1273" width="9" style="363"/>
    <col min="1274" max="1274" width="4.875" style="363" customWidth="1"/>
    <col min="1275" max="1275" width="30.625" style="363" customWidth="1"/>
    <col min="1276" max="1276" width="17" style="363" customWidth="1"/>
    <col min="1277" max="1277" width="13.5" style="363" customWidth="1"/>
    <col min="1278" max="1278" width="32.125" style="363" customWidth="1"/>
    <col min="1279" max="1279" width="15.5" style="363" customWidth="1"/>
    <col min="1280" max="1280" width="12.25" style="363" customWidth="1"/>
    <col min="1281" max="1529" width="9" style="363"/>
    <col min="1530" max="1530" width="4.875" style="363" customWidth="1"/>
    <col min="1531" max="1531" width="30.625" style="363" customWidth="1"/>
    <col min="1532" max="1532" width="17" style="363" customWidth="1"/>
    <col min="1533" max="1533" width="13.5" style="363" customWidth="1"/>
    <col min="1534" max="1534" width="32.125" style="363" customWidth="1"/>
    <col min="1535" max="1535" width="15.5" style="363" customWidth="1"/>
    <col min="1536" max="1536" width="12.25" style="363" customWidth="1"/>
    <col min="1537" max="1785" width="9" style="363"/>
    <col min="1786" max="1786" width="4.875" style="363" customWidth="1"/>
    <col min="1787" max="1787" width="30.625" style="363" customWidth="1"/>
    <col min="1788" max="1788" width="17" style="363" customWidth="1"/>
    <col min="1789" max="1789" width="13.5" style="363" customWidth="1"/>
    <col min="1790" max="1790" width="32.125" style="363" customWidth="1"/>
    <col min="1791" max="1791" width="15.5" style="363" customWidth="1"/>
    <col min="1792" max="1792" width="12.25" style="363" customWidth="1"/>
    <col min="1793" max="2041" width="9" style="363"/>
    <col min="2042" max="2042" width="4.875" style="363" customWidth="1"/>
    <col min="2043" max="2043" width="30.625" style="363" customWidth="1"/>
    <col min="2044" max="2044" width="17" style="363" customWidth="1"/>
    <col min="2045" max="2045" width="13.5" style="363" customWidth="1"/>
    <col min="2046" max="2046" width="32.125" style="363" customWidth="1"/>
    <col min="2047" max="2047" width="15.5" style="363" customWidth="1"/>
    <col min="2048" max="2048" width="12.25" style="363" customWidth="1"/>
    <col min="2049" max="2297" width="9" style="363"/>
    <col min="2298" max="2298" width="4.875" style="363" customWidth="1"/>
    <col min="2299" max="2299" width="30.625" style="363" customWidth="1"/>
    <col min="2300" max="2300" width="17" style="363" customWidth="1"/>
    <col min="2301" max="2301" width="13.5" style="363" customWidth="1"/>
    <col min="2302" max="2302" width="32.125" style="363" customWidth="1"/>
    <col min="2303" max="2303" width="15.5" style="363" customWidth="1"/>
    <col min="2304" max="2304" width="12.25" style="363" customWidth="1"/>
    <col min="2305" max="2553" width="9" style="363"/>
    <col min="2554" max="2554" width="4.875" style="363" customWidth="1"/>
    <col min="2555" max="2555" width="30.625" style="363" customWidth="1"/>
    <col min="2556" max="2556" width="17" style="363" customWidth="1"/>
    <col min="2557" max="2557" width="13.5" style="363" customWidth="1"/>
    <col min="2558" max="2558" width="32.125" style="363" customWidth="1"/>
    <col min="2559" max="2559" width="15.5" style="363" customWidth="1"/>
    <col min="2560" max="2560" width="12.25" style="363" customWidth="1"/>
    <col min="2561" max="2809" width="9" style="363"/>
    <col min="2810" max="2810" width="4.875" style="363" customWidth="1"/>
    <col min="2811" max="2811" width="30.625" style="363" customWidth="1"/>
    <col min="2812" max="2812" width="17" style="363" customWidth="1"/>
    <col min="2813" max="2813" width="13.5" style="363" customWidth="1"/>
    <col min="2814" max="2814" width="32.125" style="363" customWidth="1"/>
    <col min="2815" max="2815" width="15.5" style="363" customWidth="1"/>
    <col min="2816" max="2816" width="12.25" style="363" customWidth="1"/>
    <col min="2817" max="3065" width="9" style="363"/>
    <col min="3066" max="3066" width="4.875" style="363" customWidth="1"/>
    <col min="3067" max="3067" width="30.625" style="363" customWidth="1"/>
    <col min="3068" max="3068" width="17" style="363" customWidth="1"/>
    <col min="3069" max="3069" width="13.5" style="363" customWidth="1"/>
    <col min="3070" max="3070" width="32.125" style="363" customWidth="1"/>
    <col min="3071" max="3071" width="15.5" style="363" customWidth="1"/>
    <col min="3072" max="3072" width="12.25" style="363" customWidth="1"/>
    <col min="3073" max="3321" width="9" style="363"/>
    <col min="3322" max="3322" width="4.875" style="363" customWidth="1"/>
    <col min="3323" max="3323" width="30.625" style="363" customWidth="1"/>
    <col min="3324" max="3324" width="17" style="363" customWidth="1"/>
    <col min="3325" max="3325" width="13.5" style="363" customWidth="1"/>
    <col min="3326" max="3326" width="32.125" style="363" customWidth="1"/>
    <col min="3327" max="3327" width="15.5" style="363" customWidth="1"/>
    <col min="3328" max="3328" width="12.25" style="363" customWidth="1"/>
    <col min="3329" max="3577" width="9" style="363"/>
    <col min="3578" max="3578" width="4.875" style="363" customWidth="1"/>
    <col min="3579" max="3579" width="30.625" style="363" customWidth="1"/>
    <col min="3580" max="3580" width="17" style="363" customWidth="1"/>
    <col min="3581" max="3581" width="13.5" style="363" customWidth="1"/>
    <col min="3582" max="3582" width="32.125" style="363" customWidth="1"/>
    <col min="3583" max="3583" width="15.5" style="363" customWidth="1"/>
    <col min="3584" max="3584" width="12.25" style="363" customWidth="1"/>
    <col min="3585" max="3833" width="9" style="363"/>
    <col min="3834" max="3834" width="4.875" style="363" customWidth="1"/>
    <col min="3835" max="3835" width="30.625" style="363" customWidth="1"/>
    <col min="3836" max="3836" width="17" style="363" customWidth="1"/>
    <col min="3837" max="3837" width="13.5" style="363" customWidth="1"/>
    <col min="3838" max="3838" width="32.125" style="363" customWidth="1"/>
    <col min="3839" max="3839" width="15.5" style="363" customWidth="1"/>
    <col min="3840" max="3840" width="12.25" style="363" customWidth="1"/>
    <col min="3841" max="4089" width="9" style="363"/>
    <col min="4090" max="4090" width="4.875" style="363" customWidth="1"/>
    <col min="4091" max="4091" width="30.625" style="363" customWidth="1"/>
    <col min="4092" max="4092" width="17" style="363" customWidth="1"/>
    <col min="4093" max="4093" width="13.5" style="363" customWidth="1"/>
    <col min="4094" max="4094" width="32.125" style="363" customWidth="1"/>
    <col min="4095" max="4095" width="15.5" style="363" customWidth="1"/>
    <col min="4096" max="4096" width="12.25" style="363" customWidth="1"/>
    <col min="4097" max="4345" width="9" style="363"/>
    <col min="4346" max="4346" width="4.875" style="363" customWidth="1"/>
    <col min="4347" max="4347" width="30.625" style="363" customWidth="1"/>
    <col min="4348" max="4348" width="17" style="363" customWidth="1"/>
    <col min="4349" max="4349" width="13.5" style="363" customWidth="1"/>
    <col min="4350" max="4350" width="32.125" style="363" customWidth="1"/>
    <col min="4351" max="4351" width="15.5" style="363" customWidth="1"/>
    <col min="4352" max="4352" width="12.25" style="363" customWidth="1"/>
    <col min="4353" max="4601" width="9" style="363"/>
    <col min="4602" max="4602" width="4.875" style="363" customWidth="1"/>
    <col min="4603" max="4603" width="30.625" style="363" customWidth="1"/>
    <col min="4604" max="4604" width="17" style="363" customWidth="1"/>
    <col min="4605" max="4605" width="13.5" style="363" customWidth="1"/>
    <col min="4606" max="4606" width="32.125" style="363" customWidth="1"/>
    <col min="4607" max="4607" width="15.5" style="363" customWidth="1"/>
    <col min="4608" max="4608" width="12.25" style="363" customWidth="1"/>
    <col min="4609" max="4857" width="9" style="363"/>
    <col min="4858" max="4858" width="4.875" style="363" customWidth="1"/>
    <col min="4859" max="4859" width="30.625" style="363" customWidth="1"/>
    <col min="4860" max="4860" width="17" style="363" customWidth="1"/>
    <col min="4861" max="4861" width="13.5" style="363" customWidth="1"/>
    <col min="4862" max="4862" width="32.125" style="363" customWidth="1"/>
    <col min="4863" max="4863" width="15.5" style="363" customWidth="1"/>
    <col min="4864" max="4864" width="12.25" style="363" customWidth="1"/>
    <col min="4865" max="5113" width="9" style="363"/>
    <col min="5114" max="5114" width="4.875" style="363" customWidth="1"/>
    <col min="5115" max="5115" width="30.625" style="363" customWidth="1"/>
    <col min="5116" max="5116" width="17" style="363" customWidth="1"/>
    <col min="5117" max="5117" width="13.5" style="363" customWidth="1"/>
    <col min="5118" max="5118" width="32.125" style="363" customWidth="1"/>
    <col min="5119" max="5119" width="15.5" style="363" customWidth="1"/>
    <col min="5120" max="5120" width="12.25" style="363" customWidth="1"/>
    <col min="5121" max="5369" width="9" style="363"/>
    <col min="5370" max="5370" width="4.875" style="363" customWidth="1"/>
    <col min="5371" max="5371" width="30.625" style="363" customWidth="1"/>
    <col min="5372" max="5372" width="17" style="363" customWidth="1"/>
    <col min="5373" max="5373" width="13.5" style="363" customWidth="1"/>
    <col min="5374" max="5374" width="32.125" style="363" customWidth="1"/>
    <col min="5375" max="5375" width="15.5" style="363" customWidth="1"/>
    <col min="5376" max="5376" width="12.25" style="363" customWidth="1"/>
    <col min="5377" max="5625" width="9" style="363"/>
    <col min="5626" max="5626" width="4.875" style="363" customWidth="1"/>
    <col min="5627" max="5627" width="30.625" style="363" customWidth="1"/>
    <col min="5628" max="5628" width="17" style="363" customWidth="1"/>
    <col min="5629" max="5629" width="13.5" style="363" customWidth="1"/>
    <col min="5630" max="5630" width="32.125" style="363" customWidth="1"/>
    <col min="5631" max="5631" width="15.5" style="363" customWidth="1"/>
    <col min="5632" max="5632" width="12.25" style="363" customWidth="1"/>
    <col min="5633" max="5881" width="9" style="363"/>
    <col min="5882" max="5882" width="4.875" style="363" customWidth="1"/>
    <col min="5883" max="5883" width="30.625" style="363" customWidth="1"/>
    <col min="5884" max="5884" width="17" style="363" customWidth="1"/>
    <col min="5885" max="5885" width="13.5" style="363" customWidth="1"/>
    <col min="5886" max="5886" width="32.125" style="363" customWidth="1"/>
    <col min="5887" max="5887" width="15.5" style="363" customWidth="1"/>
    <col min="5888" max="5888" width="12.25" style="363" customWidth="1"/>
    <col min="5889" max="6137" width="9" style="363"/>
    <col min="6138" max="6138" width="4.875" style="363" customWidth="1"/>
    <col min="6139" max="6139" width="30.625" style="363" customWidth="1"/>
    <col min="6140" max="6140" width="17" style="363" customWidth="1"/>
    <col min="6141" max="6141" width="13.5" style="363" customWidth="1"/>
    <col min="6142" max="6142" width="32.125" style="363" customWidth="1"/>
    <col min="6143" max="6143" width="15.5" style="363" customWidth="1"/>
    <col min="6144" max="6144" width="12.25" style="363" customWidth="1"/>
    <col min="6145" max="6393" width="9" style="363"/>
    <col min="6394" max="6394" width="4.875" style="363" customWidth="1"/>
    <col min="6395" max="6395" width="30.625" style="363" customWidth="1"/>
    <col min="6396" max="6396" width="17" style="363" customWidth="1"/>
    <col min="6397" max="6397" width="13.5" style="363" customWidth="1"/>
    <col min="6398" max="6398" width="32.125" style="363" customWidth="1"/>
    <col min="6399" max="6399" width="15.5" style="363" customWidth="1"/>
    <col min="6400" max="6400" width="12.25" style="363" customWidth="1"/>
    <col min="6401" max="6649" width="9" style="363"/>
    <col min="6650" max="6650" width="4.875" style="363" customWidth="1"/>
    <col min="6651" max="6651" width="30.625" style="363" customWidth="1"/>
    <col min="6652" max="6652" width="17" style="363" customWidth="1"/>
    <col min="6653" max="6653" width="13.5" style="363" customWidth="1"/>
    <col min="6654" max="6654" width="32.125" style="363" customWidth="1"/>
    <col min="6655" max="6655" width="15.5" style="363" customWidth="1"/>
    <col min="6656" max="6656" width="12.25" style="363" customWidth="1"/>
    <col min="6657" max="6905" width="9" style="363"/>
    <col min="6906" max="6906" width="4.875" style="363" customWidth="1"/>
    <col min="6907" max="6907" width="30.625" style="363" customWidth="1"/>
    <col min="6908" max="6908" width="17" style="363" customWidth="1"/>
    <col min="6909" max="6909" width="13.5" style="363" customWidth="1"/>
    <col min="6910" max="6910" width="32.125" style="363" customWidth="1"/>
    <col min="6911" max="6911" width="15.5" style="363" customWidth="1"/>
    <col min="6912" max="6912" width="12.25" style="363" customWidth="1"/>
    <col min="6913" max="7161" width="9" style="363"/>
    <col min="7162" max="7162" width="4.875" style="363" customWidth="1"/>
    <col min="7163" max="7163" width="30.625" style="363" customWidth="1"/>
    <col min="7164" max="7164" width="17" style="363" customWidth="1"/>
    <col min="7165" max="7165" width="13.5" style="363" customWidth="1"/>
    <col min="7166" max="7166" width="32.125" style="363" customWidth="1"/>
    <col min="7167" max="7167" width="15.5" style="363" customWidth="1"/>
    <col min="7168" max="7168" width="12.25" style="363" customWidth="1"/>
    <col min="7169" max="7417" width="9" style="363"/>
    <col min="7418" max="7418" width="4.875" style="363" customWidth="1"/>
    <col min="7419" max="7419" width="30.625" style="363" customWidth="1"/>
    <col min="7420" max="7420" width="17" style="363" customWidth="1"/>
    <col min="7421" max="7421" width="13.5" style="363" customWidth="1"/>
    <col min="7422" max="7422" width="32.125" style="363" customWidth="1"/>
    <col min="7423" max="7423" width="15.5" style="363" customWidth="1"/>
    <col min="7424" max="7424" width="12.25" style="363" customWidth="1"/>
    <col min="7425" max="7673" width="9" style="363"/>
    <col min="7674" max="7674" width="4.875" style="363" customWidth="1"/>
    <col min="7675" max="7675" width="30.625" style="363" customWidth="1"/>
    <col min="7676" max="7676" width="17" style="363" customWidth="1"/>
    <col min="7677" max="7677" width="13.5" style="363" customWidth="1"/>
    <col min="7678" max="7678" width="32.125" style="363" customWidth="1"/>
    <col min="7679" max="7679" width="15.5" style="363" customWidth="1"/>
    <col min="7680" max="7680" width="12.25" style="363" customWidth="1"/>
    <col min="7681" max="7929" width="9" style="363"/>
    <col min="7930" max="7930" width="4.875" style="363" customWidth="1"/>
    <col min="7931" max="7931" width="30.625" style="363" customWidth="1"/>
    <col min="7932" max="7932" width="17" style="363" customWidth="1"/>
    <col min="7933" max="7933" width="13.5" style="363" customWidth="1"/>
    <col min="7934" max="7934" width="32.125" style="363" customWidth="1"/>
    <col min="7935" max="7935" width="15.5" style="363" customWidth="1"/>
    <col min="7936" max="7936" width="12.25" style="363" customWidth="1"/>
    <col min="7937" max="8185" width="9" style="363"/>
    <col min="8186" max="8186" width="4.875" style="363" customWidth="1"/>
    <col min="8187" max="8187" width="30.625" style="363" customWidth="1"/>
    <col min="8188" max="8188" width="17" style="363" customWidth="1"/>
    <col min="8189" max="8189" width="13.5" style="363" customWidth="1"/>
    <col min="8190" max="8190" width="32.125" style="363" customWidth="1"/>
    <col min="8191" max="8191" width="15.5" style="363" customWidth="1"/>
    <col min="8192" max="8192" width="12.25" style="363" customWidth="1"/>
    <col min="8193" max="8441" width="9" style="363"/>
    <col min="8442" max="8442" width="4.875" style="363" customWidth="1"/>
    <col min="8443" max="8443" width="30.625" style="363" customWidth="1"/>
    <col min="8444" max="8444" width="17" style="363" customWidth="1"/>
    <col min="8445" max="8445" width="13.5" style="363" customWidth="1"/>
    <col min="8446" max="8446" width="32.125" style="363" customWidth="1"/>
    <col min="8447" max="8447" width="15.5" style="363" customWidth="1"/>
    <col min="8448" max="8448" width="12.25" style="363" customWidth="1"/>
    <col min="8449" max="8697" width="9" style="363"/>
    <col min="8698" max="8698" width="4.875" style="363" customWidth="1"/>
    <col min="8699" max="8699" width="30.625" style="363" customWidth="1"/>
    <col min="8700" max="8700" width="17" style="363" customWidth="1"/>
    <col min="8701" max="8701" width="13.5" style="363" customWidth="1"/>
    <col min="8702" max="8702" width="32.125" style="363" customWidth="1"/>
    <col min="8703" max="8703" width="15.5" style="363" customWidth="1"/>
    <col min="8704" max="8704" width="12.25" style="363" customWidth="1"/>
    <col min="8705" max="8953" width="9" style="363"/>
    <col min="8954" max="8954" width="4.875" style="363" customWidth="1"/>
    <col min="8955" max="8955" width="30.625" style="363" customWidth="1"/>
    <col min="8956" max="8956" width="17" style="363" customWidth="1"/>
    <col min="8957" max="8957" width="13.5" style="363" customWidth="1"/>
    <col min="8958" max="8958" width="32.125" style="363" customWidth="1"/>
    <col min="8959" max="8959" width="15.5" style="363" customWidth="1"/>
    <col min="8960" max="8960" width="12.25" style="363" customWidth="1"/>
    <col min="8961" max="9209" width="9" style="363"/>
    <col min="9210" max="9210" width="4.875" style="363" customWidth="1"/>
    <col min="9211" max="9211" width="30.625" style="363" customWidth="1"/>
    <col min="9212" max="9212" width="17" style="363" customWidth="1"/>
    <col min="9213" max="9213" width="13.5" style="363" customWidth="1"/>
    <col min="9214" max="9214" width="32.125" style="363" customWidth="1"/>
    <col min="9215" max="9215" width="15.5" style="363" customWidth="1"/>
    <col min="9216" max="9216" width="12.25" style="363" customWidth="1"/>
    <col min="9217" max="9465" width="9" style="363"/>
    <col min="9466" max="9466" width="4.875" style="363" customWidth="1"/>
    <col min="9467" max="9467" width="30.625" style="363" customWidth="1"/>
    <col min="9468" max="9468" width="17" style="363" customWidth="1"/>
    <col min="9469" max="9469" width="13.5" style="363" customWidth="1"/>
    <col min="9470" max="9470" width="32.125" style="363" customWidth="1"/>
    <col min="9471" max="9471" width="15.5" style="363" customWidth="1"/>
    <col min="9472" max="9472" width="12.25" style="363" customWidth="1"/>
    <col min="9473" max="9721" width="9" style="363"/>
    <col min="9722" max="9722" width="4.875" style="363" customWidth="1"/>
    <col min="9723" max="9723" width="30.625" style="363" customWidth="1"/>
    <col min="9724" max="9724" width="17" style="363" customWidth="1"/>
    <col min="9725" max="9725" width="13.5" style="363" customWidth="1"/>
    <col min="9726" max="9726" width="32.125" style="363" customWidth="1"/>
    <col min="9727" max="9727" width="15.5" style="363" customWidth="1"/>
    <col min="9728" max="9728" width="12.25" style="363" customWidth="1"/>
    <col min="9729" max="9977" width="9" style="363"/>
    <col min="9978" max="9978" width="4.875" style="363" customWidth="1"/>
    <col min="9979" max="9979" width="30.625" style="363" customWidth="1"/>
    <col min="9980" max="9980" width="17" style="363" customWidth="1"/>
    <col min="9981" max="9981" width="13.5" style="363" customWidth="1"/>
    <col min="9982" max="9982" width="32.125" style="363" customWidth="1"/>
    <col min="9983" max="9983" width="15.5" style="363" customWidth="1"/>
    <col min="9984" max="9984" width="12.25" style="363" customWidth="1"/>
    <col min="9985" max="10233" width="9" style="363"/>
    <col min="10234" max="10234" width="4.875" style="363" customWidth="1"/>
    <col min="10235" max="10235" width="30.625" style="363" customWidth="1"/>
    <col min="10236" max="10236" width="17" style="363" customWidth="1"/>
    <col min="10237" max="10237" width="13.5" style="363" customWidth="1"/>
    <col min="10238" max="10238" width="32.125" style="363" customWidth="1"/>
    <col min="10239" max="10239" width="15.5" style="363" customWidth="1"/>
    <col min="10240" max="10240" width="12.25" style="363" customWidth="1"/>
    <col min="10241" max="10489" width="9" style="363"/>
    <col min="10490" max="10490" width="4.875" style="363" customWidth="1"/>
    <col min="10491" max="10491" width="30.625" style="363" customWidth="1"/>
    <col min="10492" max="10492" width="17" style="363" customWidth="1"/>
    <col min="10493" max="10493" width="13.5" style="363" customWidth="1"/>
    <col min="10494" max="10494" width="32.125" style="363" customWidth="1"/>
    <col min="10495" max="10495" width="15.5" style="363" customWidth="1"/>
    <col min="10496" max="10496" width="12.25" style="363" customWidth="1"/>
    <col min="10497" max="10745" width="9" style="363"/>
    <col min="10746" max="10746" width="4.875" style="363" customWidth="1"/>
    <col min="10747" max="10747" width="30.625" style="363" customWidth="1"/>
    <col min="10748" max="10748" width="17" style="363" customWidth="1"/>
    <col min="10749" max="10749" width="13.5" style="363" customWidth="1"/>
    <col min="10750" max="10750" width="32.125" style="363" customWidth="1"/>
    <col min="10751" max="10751" width="15.5" style="363" customWidth="1"/>
    <col min="10752" max="10752" width="12.25" style="363" customWidth="1"/>
    <col min="10753" max="11001" width="9" style="363"/>
    <col min="11002" max="11002" width="4.875" style="363" customWidth="1"/>
    <col min="11003" max="11003" width="30.625" style="363" customWidth="1"/>
    <col min="11004" max="11004" width="17" style="363" customWidth="1"/>
    <col min="11005" max="11005" width="13.5" style="363" customWidth="1"/>
    <col min="11006" max="11006" width="32.125" style="363" customWidth="1"/>
    <col min="11007" max="11007" width="15.5" style="363" customWidth="1"/>
    <col min="11008" max="11008" width="12.25" style="363" customWidth="1"/>
    <col min="11009" max="11257" width="9" style="363"/>
    <col min="11258" max="11258" width="4.875" style="363" customWidth="1"/>
    <col min="11259" max="11259" width="30.625" style="363" customWidth="1"/>
    <col min="11260" max="11260" width="17" style="363" customWidth="1"/>
    <col min="11261" max="11261" width="13.5" style="363" customWidth="1"/>
    <col min="11262" max="11262" width="32.125" style="363" customWidth="1"/>
    <col min="11263" max="11263" width="15.5" style="363" customWidth="1"/>
    <col min="11264" max="11264" width="12.25" style="363" customWidth="1"/>
    <col min="11265" max="11513" width="9" style="363"/>
    <col min="11514" max="11514" width="4.875" style="363" customWidth="1"/>
    <col min="11515" max="11515" width="30.625" style="363" customWidth="1"/>
    <col min="11516" max="11516" width="17" style="363" customWidth="1"/>
    <col min="11517" max="11517" width="13.5" style="363" customWidth="1"/>
    <col min="11518" max="11518" width="32.125" style="363" customWidth="1"/>
    <col min="11519" max="11519" width="15.5" style="363" customWidth="1"/>
    <col min="11520" max="11520" width="12.25" style="363" customWidth="1"/>
    <col min="11521" max="11769" width="9" style="363"/>
    <col min="11770" max="11770" width="4.875" style="363" customWidth="1"/>
    <col min="11771" max="11771" width="30.625" style="363" customWidth="1"/>
    <col min="11772" max="11772" width="17" style="363" customWidth="1"/>
    <col min="11773" max="11773" width="13.5" style="363" customWidth="1"/>
    <col min="11774" max="11774" width="32.125" style="363" customWidth="1"/>
    <col min="11775" max="11775" width="15.5" style="363" customWidth="1"/>
    <col min="11776" max="11776" width="12.25" style="363" customWidth="1"/>
    <col min="11777" max="12025" width="9" style="363"/>
    <col min="12026" max="12026" width="4.875" style="363" customWidth="1"/>
    <col min="12027" max="12027" width="30.625" style="363" customWidth="1"/>
    <col min="12028" max="12028" width="17" style="363" customWidth="1"/>
    <col min="12029" max="12029" width="13.5" style="363" customWidth="1"/>
    <col min="12030" max="12030" width="32.125" style="363" customWidth="1"/>
    <col min="12031" max="12031" width="15.5" style="363" customWidth="1"/>
    <col min="12032" max="12032" width="12.25" style="363" customWidth="1"/>
    <col min="12033" max="12281" width="9" style="363"/>
    <col min="12282" max="12282" width="4.875" style="363" customWidth="1"/>
    <col min="12283" max="12283" width="30.625" style="363" customWidth="1"/>
    <col min="12284" max="12284" width="17" style="363" customWidth="1"/>
    <col min="12285" max="12285" width="13.5" style="363" customWidth="1"/>
    <col min="12286" max="12286" width="32.125" style="363" customWidth="1"/>
    <col min="12287" max="12287" width="15.5" style="363" customWidth="1"/>
    <col min="12288" max="12288" width="12.25" style="363" customWidth="1"/>
    <col min="12289" max="12537" width="9" style="363"/>
    <col min="12538" max="12538" width="4.875" style="363" customWidth="1"/>
    <col min="12539" max="12539" width="30.625" style="363" customWidth="1"/>
    <col min="12540" max="12540" width="17" style="363" customWidth="1"/>
    <col min="12541" max="12541" width="13.5" style="363" customWidth="1"/>
    <col min="12542" max="12542" width="32.125" style="363" customWidth="1"/>
    <col min="12543" max="12543" width="15.5" style="363" customWidth="1"/>
    <col min="12544" max="12544" width="12.25" style="363" customWidth="1"/>
    <col min="12545" max="12793" width="9" style="363"/>
    <col min="12794" max="12794" width="4.875" style="363" customWidth="1"/>
    <col min="12795" max="12795" width="30.625" style="363" customWidth="1"/>
    <col min="12796" max="12796" width="17" style="363" customWidth="1"/>
    <col min="12797" max="12797" width="13.5" style="363" customWidth="1"/>
    <col min="12798" max="12798" width="32.125" style="363" customWidth="1"/>
    <col min="12799" max="12799" width="15.5" style="363" customWidth="1"/>
    <col min="12800" max="12800" width="12.25" style="363" customWidth="1"/>
    <col min="12801" max="13049" width="9" style="363"/>
    <col min="13050" max="13050" width="4.875" style="363" customWidth="1"/>
    <col min="13051" max="13051" width="30.625" style="363" customWidth="1"/>
    <col min="13052" max="13052" width="17" style="363" customWidth="1"/>
    <col min="13053" max="13053" width="13.5" style="363" customWidth="1"/>
    <col min="13054" max="13054" width="32.125" style="363" customWidth="1"/>
    <col min="13055" max="13055" width="15.5" style="363" customWidth="1"/>
    <col min="13056" max="13056" width="12.25" style="363" customWidth="1"/>
    <col min="13057" max="13305" width="9" style="363"/>
    <col min="13306" max="13306" width="4.875" style="363" customWidth="1"/>
    <col min="13307" max="13307" width="30.625" style="363" customWidth="1"/>
    <col min="13308" max="13308" width="17" style="363" customWidth="1"/>
    <col min="13309" max="13309" width="13.5" style="363" customWidth="1"/>
    <col min="13310" max="13310" width="32.125" style="363" customWidth="1"/>
    <col min="13311" max="13311" width="15.5" style="363" customWidth="1"/>
    <col min="13312" max="13312" width="12.25" style="363" customWidth="1"/>
    <col min="13313" max="13561" width="9" style="363"/>
    <col min="13562" max="13562" width="4.875" style="363" customWidth="1"/>
    <col min="13563" max="13563" width="30.625" style="363" customWidth="1"/>
    <col min="13564" max="13564" width="17" style="363" customWidth="1"/>
    <col min="13565" max="13565" width="13.5" style="363" customWidth="1"/>
    <col min="13566" max="13566" width="32.125" style="363" customWidth="1"/>
    <col min="13567" max="13567" width="15.5" style="363" customWidth="1"/>
    <col min="13568" max="13568" width="12.25" style="363" customWidth="1"/>
    <col min="13569" max="13817" width="9" style="363"/>
    <col min="13818" max="13818" width="4.875" style="363" customWidth="1"/>
    <col min="13819" max="13819" width="30.625" style="363" customWidth="1"/>
    <col min="13820" max="13820" width="17" style="363" customWidth="1"/>
    <col min="13821" max="13821" width="13.5" style="363" customWidth="1"/>
    <col min="13822" max="13822" width="32.125" style="363" customWidth="1"/>
    <col min="13823" max="13823" width="15.5" style="363" customWidth="1"/>
    <col min="13824" max="13824" width="12.25" style="363" customWidth="1"/>
    <col min="13825" max="14073" width="9" style="363"/>
    <col min="14074" max="14074" width="4.875" style="363" customWidth="1"/>
    <col min="14075" max="14075" width="30.625" style="363" customWidth="1"/>
    <col min="14076" max="14076" width="17" style="363" customWidth="1"/>
    <col min="14077" max="14077" width="13.5" style="363" customWidth="1"/>
    <col min="14078" max="14078" width="32.125" style="363" customWidth="1"/>
    <col min="14079" max="14079" width="15.5" style="363" customWidth="1"/>
    <col min="14080" max="14080" width="12.25" style="363" customWidth="1"/>
    <col min="14081" max="14329" width="9" style="363"/>
    <col min="14330" max="14330" width="4.875" style="363" customWidth="1"/>
    <col min="14331" max="14331" width="30.625" style="363" customWidth="1"/>
    <col min="14332" max="14332" width="17" style="363" customWidth="1"/>
    <col min="14333" max="14333" width="13.5" style="363" customWidth="1"/>
    <col min="14334" max="14334" width="32.125" style="363" customWidth="1"/>
    <col min="14335" max="14335" width="15.5" style="363" customWidth="1"/>
    <col min="14336" max="14336" width="12.25" style="363" customWidth="1"/>
    <col min="14337" max="14585" width="9" style="363"/>
    <col min="14586" max="14586" width="4.875" style="363" customWidth="1"/>
    <col min="14587" max="14587" width="30.625" style="363" customWidth="1"/>
    <col min="14588" max="14588" width="17" style="363" customWidth="1"/>
    <col min="14589" max="14589" width="13.5" style="363" customWidth="1"/>
    <col min="14590" max="14590" width="32.125" style="363" customWidth="1"/>
    <col min="14591" max="14591" width="15.5" style="363" customWidth="1"/>
    <col min="14592" max="14592" width="12.25" style="363" customWidth="1"/>
    <col min="14593" max="14841" width="9" style="363"/>
    <col min="14842" max="14842" width="4.875" style="363" customWidth="1"/>
    <col min="14843" max="14843" width="30.625" style="363" customWidth="1"/>
    <col min="14844" max="14844" width="17" style="363" customWidth="1"/>
    <col min="14845" max="14845" width="13.5" style="363" customWidth="1"/>
    <col min="14846" max="14846" width="32.125" style="363" customWidth="1"/>
    <col min="14847" max="14847" width="15.5" style="363" customWidth="1"/>
    <col min="14848" max="14848" width="12.25" style="363" customWidth="1"/>
    <col min="14849" max="15097" width="9" style="363"/>
    <col min="15098" max="15098" width="4.875" style="363" customWidth="1"/>
    <col min="15099" max="15099" width="30.625" style="363" customWidth="1"/>
    <col min="15100" max="15100" width="17" style="363" customWidth="1"/>
    <col min="15101" max="15101" width="13.5" style="363" customWidth="1"/>
    <col min="15102" max="15102" width="32.125" style="363" customWidth="1"/>
    <col min="15103" max="15103" width="15.5" style="363" customWidth="1"/>
    <col min="15104" max="15104" width="12.25" style="363" customWidth="1"/>
    <col min="15105" max="15353" width="9" style="363"/>
    <col min="15354" max="15354" width="4.875" style="363" customWidth="1"/>
    <col min="15355" max="15355" width="30.625" style="363" customWidth="1"/>
    <col min="15356" max="15356" width="17" style="363" customWidth="1"/>
    <col min="15357" max="15357" width="13.5" style="363" customWidth="1"/>
    <col min="15358" max="15358" width="32.125" style="363" customWidth="1"/>
    <col min="15359" max="15359" width="15.5" style="363" customWidth="1"/>
    <col min="15360" max="15360" width="12.25" style="363" customWidth="1"/>
    <col min="15361" max="15609" width="9" style="363"/>
    <col min="15610" max="15610" width="4.875" style="363" customWidth="1"/>
    <col min="15611" max="15611" width="30.625" style="363" customWidth="1"/>
    <col min="15612" max="15612" width="17" style="363" customWidth="1"/>
    <col min="15613" max="15613" width="13.5" style="363" customWidth="1"/>
    <col min="15614" max="15614" width="32.125" style="363" customWidth="1"/>
    <col min="15615" max="15615" width="15.5" style="363" customWidth="1"/>
    <col min="15616" max="15616" width="12.25" style="363" customWidth="1"/>
    <col min="15617" max="15865" width="9" style="363"/>
    <col min="15866" max="15866" width="4.875" style="363" customWidth="1"/>
    <col min="15867" max="15867" width="30.625" style="363" customWidth="1"/>
    <col min="15868" max="15868" width="17" style="363" customWidth="1"/>
    <col min="15869" max="15869" width="13.5" style="363" customWidth="1"/>
    <col min="15870" max="15870" width="32.125" style="363" customWidth="1"/>
    <col min="15871" max="15871" width="15.5" style="363" customWidth="1"/>
    <col min="15872" max="15872" width="12.25" style="363" customWidth="1"/>
    <col min="15873" max="16121" width="9" style="363"/>
    <col min="16122" max="16122" width="4.875" style="363" customWidth="1"/>
    <col min="16123" max="16123" width="30.625" style="363" customWidth="1"/>
    <col min="16124" max="16124" width="17" style="363" customWidth="1"/>
    <col min="16125" max="16125" width="13.5" style="363" customWidth="1"/>
    <col min="16126" max="16126" width="32.125" style="363" customWidth="1"/>
    <col min="16127" max="16127" width="15.5" style="363" customWidth="1"/>
    <col min="16128" max="16128" width="12.25" style="363" customWidth="1"/>
    <col min="16129" max="16384" width="9" style="363"/>
  </cols>
  <sheetData>
    <row r="1" ht="21" customHeight="1" spans="1:14">
      <c r="A1" s="4" t="s">
        <v>95</v>
      </c>
      <c r="B1" s="4"/>
      <c r="C1" s="4"/>
      <c r="D1" s="4"/>
      <c r="E1" s="4"/>
      <c r="F1" s="4"/>
      <c r="G1" s="4"/>
      <c r="H1" s="4"/>
      <c r="I1" s="4"/>
      <c r="J1" s="4"/>
      <c r="K1" s="4"/>
      <c r="L1" s="4"/>
      <c r="M1" s="4"/>
      <c r="N1" s="4"/>
    </row>
    <row r="2" ht="23.25" customHeight="1" spans="1:14">
      <c r="A2" s="364" t="s">
        <v>96</v>
      </c>
      <c r="B2" s="364"/>
      <c r="C2" s="364"/>
      <c r="D2" s="364"/>
      <c r="E2" s="364"/>
      <c r="F2" s="364"/>
      <c r="G2" s="364"/>
      <c r="H2" s="364"/>
      <c r="I2" s="364"/>
      <c r="J2" s="364"/>
      <c r="K2" s="364"/>
      <c r="L2" s="364"/>
      <c r="M2" s="364"/>
      <c r="N2" s="364"/>
    </row>
    <row r="3" s="361" customFormat="1" ht="18" customHeight="1" spans="1:14">
      <c r="A3" s="365"/>
      <c r="B3" s="365"/>
      <c r="C3" s="365"/>
      <c r="D3" s="365"/>
      <c r="E3" s="366"/>
      <c r="F3" s="366"/>
      <c r="G3" s="366"/>
      <c r="H3" s="365"/>
      <c r="I3" s="379"/>
      <c r="J3" s="379"/>
      <c r="K3" s="379"/>
      <c r="L3" s="365"/>
      <c r="M3" s="365"/>
      <c r="N3" s="380" t="s">
        <v>38</v>
      </c>
    </row>
    <row r="4" ht="56.25" spans="1:14">
      <c r="A4" s="252" t="s">
        <v>39</v>
      </c>
      <c r="B4" s="253" t="s">
        <v>97</v>
      </c>
      <c r="C4" s="253" t="s">
        <v>98</v>
      </c>
      <c r="D4" s="253" t="s">
        <v>99</v>
      </c>
      <c r="E4" s="253" t="s">
        <v>40</v>
      </c>
      <c r="F4" s="253" t="s">
        <v>100</v>
      </c>
      <c r="G4" s="254" t="s">
        <v>101</v>
      </c>
      <c r="H4" s="252" t="s">
        <v>102</v>
      </c>
      <c r="I4" s="253" t="s">
        <v>97</v>
      </c>
      <c r="J4" s="253" t="s">
        <v>98</v>
      </c>
      <c r="K4" s="253" t="s">
        <v>99</v>
      </c>
      <c r="L4" s="253" t="s">
        <v>40</v>
      </c>
      <c r="M4" s="253" t="s">
        <v>103</v>
      </c>
      <c r="N4" s="254" t="s">
        <v>101</v>
      </c>
    </row>
    <row r="5" ht="22.5" customHeight="1" spans="1:14">
      <c r="A5" s="252" t="s">
        <v>104</v>
      </c>
      <c r="B5" s="367">
        <f>B6+B32</f>
        <v>5296</v>
      </c>
      <c r="C5" s="367">
        <f>C6+C32</f>
        <v>5296</v>
      </c>
      <c r="D5" s="367">
        <f t="shared" ref="D5:L5" si="0">D6+D32</f>
        <v>5848</v>
      </c>
      <c r="E5" s="367">
        <f t="shared" si="0"/>
        <v>5302</v>
      </c>
      <c r="F5" s="302">
        <f t="shared" ref="F5:F16" si="1">E5/D5</f>
        <v>0.907</v>
      </c>
      <c r="G5" s="275">
        <v>-0.247</v>
      </c>
      <c r="H5" s="252" t="s">
        <v>104</v>
      </c>
      <c r="I5" s="367">
        <f t="shared" si="0"/>
        <v>5296</v>
      </c>
      <c r="J5" s="367">
        <f t="shared" si="0"/>
        <v>5296</v>
      </c>
      <c r="K5" s="367">
        <f t="shared" si="0"/>
        <v>5848</v>
      </c>
      <c r="L5" s="367">
        <f t="shared" si="0"/>
        <v>5302</v>
      </c>
      <c r="M5" s="302">
        <f t="shared" ref="M5:M7" si="2">L5/K5</f>
        <v>0.907</v>
      </c>
      <c r="N5" s="302">
        <v>-0.247</v>
      </c>
    </row>
    <row r="6" ht="20.25" customHeight="1" spans="1:14">
      <c r="A6" s="368" t="s">
        <v>105</v>
      </c>
      <c r="B6" s="369">
        <f>B7+B23</f>
        <v>3273</v>
      </c>
      <c r="C6" s="369">
        <f>C7+C23</f>
        <v>3273</v>
      </c>
      <c r="D6" s="369">
        <f>D7+D23</f>
        <v>3273</v>
      </c>
      <c r="E6" s="369">
        <f>E7+E23</f>
        <v>2727</v>
      </c>
      <c r="F6" s="302">
        <f t="shared" si="1"/>
        <v>0.833</v>
      </c>
      <c r="G6" s="275">
        <v>-0.142</v>
      </c>
      <c r="H6" s="368" t="s">
        <v>106</v>
      </c>
      <c r="I6" s="381">
        <v>5169</v>
      </c>
      <c r="J6" s="381">
        <v>5169</v>
      </c>
      <c r="K6" s="381">
        <v>5780</v>
      </c>
      <c r="L6" s="381">
        <v>5192</v>
      </c>
      <c r="M6" s="302">
        <f t="shared" si="2"/>
        <v>0.898</v>
      </c>
      <c r="N6" s="302">
        <v>-0.205</v>
      </c>
    </row>
    <row r="7" ht="15.75" customHeight="1" spans="1:14">
      <c r="A7" s="235" t="s">
        <v>107</v>
      </c>
      <c r="B7" s="369">
        <v>3265</v>
      </c>
      <c r="C7" s="369">
        <v>3265</v>
      </c>
      <c r="D7" s="369">
        <v>3265</v>
      </c>
      <c r="E7" s="369">
        <v>2727</v>
      </c>
      <c r="F7" s="302">
        <f t="shared" si="1"/>
        <v>0.835</v>
      </c>
      <c r="G7" s="275">
        <v>-0.139</v>
      </c>
      <c r="H7" s="370" t="s">
        <v>108</v>
      </c>
      <c r="I7" s="382">
        <v>1381</v>
      </c>
      <c r="J7" s="382">
        <v>1381</v>
      </c>
      <c r="K7" s="382">
        <v>1740</v>
      </c>
      <c r="L7" s="383">
        <v>1661</v>
      </c>
      <c r="M7" s="311">
        <f t="shared" si="2"/>
        <v>0.955</v>
      </c>
      <c r="N7" s="311">
        <v>-0.12</v>
      </c>
    </row>
    <row r="8" ht="15.75" customHeight="1" spans="1:14">
      <c r="A8" s="235" t="s">
        <v>109</v>
      </c>
      <c r="B8" s="371">
        <v>1750</v>
      </c>
      <c r="C8" s="371">
        <v>1750</v>
      </c>
      <c r="D8" s="371">
        <v>1750</v>
      </c>
      <c r="E8" s="371">
        <v>1638</v>
      </c>
      <c r="F8" s="311">
        <f t="shared" si="1"/>
        <v>0.936</v>
      </c>
      <c r="G8" s="276">
        <v>0.02</v>
      </c>
      <c r="H8" s="370" t="s">
        <v>110</v>
      </c>
      <c r="I8" s="382"/>
      <c r="J8" s="382"/>
      <c r="K8" s="382"/>
      <c r="L8" s="383"/>
      <c r="M8" s="311"/>
      <c r="N8" s="311"/>
    </row>
    <row r="9" ht="15.75" customHeight="1" spans="1:14">
      <c r="A9" s="237" t="s">
        <v>111</v>
      </c>
      <c r="B9" s="371">
        <v>130</v>
      </c>
      <c r="C9" s="371">
        <v>130</v>
      </c>
      <c r="D9" s="371">
        <v>130</v>
      </c>
      <c r="E9" s="371">
        <v>36</v>
      </c>
      <c r="F9" s="311">
        <f t="shared" si="1"/>
        <v>0.277</v>
      </c>
      <c r="G9" s="276">
        <v>-0.71</v>
      </c>
      <c r="H9" s="370" t="s">
        <v>112</v>
      </c>
      <c r="I9" s="382"/>
      <c r="J9" s="382"/>
      <c r="K9" s="382"/>
      <c r="L9" s="383"/>
      <c r="M9" s="311"/>
      <c r="N9" s="311"/>
    </row>
    <row r="10" ht="15.75" customHeight="1" spans="1:14">
      <c r="A10" s="237" t="s">
        <v>113</v>
      </c>
      <c r="B10" s="371">
        <v>145</v>
      </c>
      <c r="C10" s="371">
        <v>145</v>
      </c>
      <c r="D10" s="371">
        <v>145</v>
      </c>
      <c r="E10" s="371">
        <v>80</v>
      </c>
      <c r="F10" s="311">
        <f t="shared" si="1"/>
        <v>0.552</v>
      </c>
      <c r="G10" s="276">
        <v>-0.407</v>
      </c>
      <c r="H10" s="370" t="s">
        <v>114</v>
      </c>
      <c r="I10" s="382"/>
      <c r="J10" s="382"/>
      <c r="K10" s="382"/>
      <c r="L10" s="383"/>
      <c r="M10" s="311"/>
      <c r="N10" s="311"/>
    </row>
    <row r="11" ht="15.75" customHeight="1" spans="1:14">
      <c r="A11" s="237" t="s">
        <v>115</v>
      </c>
      <c r="B11" s="371">
        <v>25</v>
      </c>
      <c r="C11" s="371">
        <v>25</v>
      </c>
      <c r="D11" s="371">
        <v>25</v>
      </c>
      <c r="E11" s="371"/>
      <c r="F11" s="311">
        <f t="shared" si="1"/>
        <v>0</v>
      </c>
      <c r="G11" s="276">
        <v>-1</v>
      </c>
      <c r="H11" s="372" t="s">
        <v>116</v>
      </c>
      <c r="I11" s="382"/>
      <c r="J11" s="382"/>
      <c r="K11" s="382"/>
      <c r="L11" s="383"/>
      <c r="M11" s="311"/>
      <c r="N11" s="311"/>
    </row>
    <row r="12" ht="15.75" customHeight="1" spans="1:14">
      <c r="A12" s="237" t="s">
        <v>117</v>
      </c>
      <c r="B12" s="371">
        <v>350</v>
      </c>
      <c r="C12" s="371">
        <v>350</v>
      </c>
      <c r="D12" s="371">
        <v>350</v>
      </c>
      <c r="E12" s="371">
        <v>344</v>
      </c>
      <c r="F12" s="311">
        <f t="shared" si="1"/>
        <v>0.983</v>
      </c>
      <c r="G12" s="276">
        <v>0.085</v>
      </c>
      <c r="H12" s="372" t="s">
        <v>118</v>
      </c>
      <c r="I12" s="382"/>
      <c r="J12" s="382"/>
      <c r="K12" s="382"/>
      <c r="L12" s="383"/>
      <c r="M12" s="311"/>
      <c r="N12" s="311"/>
    </row>
    <row r="13" ht="15.75" customHeight="1" spans="1:14">
      <c r="A13" s="237" t="s">
        <v>119</v>
      </c>
      <c r="B13" s="371">
        <v>95</v>
      </c>
      <c r="C13" s="371">
        <v>95</v>
      </c>
      <c r="D13" s="371">
        <v>95</v>
      </c>
      <c r="E13" s="371">
        <v>58</v>
      </c>
      <c r="F13" s="311">
        <f t="shared" si="1"/>
        <v>0.611</v>
      </c>
      <c r="G13" s="276">
        <v>-0.363</v>
      </c>
      <c r="H13" s="372" t="s">
        <v>120</v>
      </c>
      <c r="I13" s="382">
        <v>120</v>
      </c>
      <c r="J13" s="382">
        <v>120</v>
      </c>
      <c r="K13" s="382">
        <v>120</v>
      </c>
      <c r="L13" s="383">
        <v>99</v>
      </c>
      <c r="M13" s="311">
        <f t="shared" ref="M13:M18" si="3">L13/K13</f>
        <v>0.825</v>
      </c>
      <c r="N13" s="311">
        <v>-0.308</v>
      </c>
    </row>
    <row r="14" ht="15.75" customHeight="1" spans="1:14">
      <c r="A14" s="237" t="s">
        <v>121</v>
      </c>
      <c r="B14" s="371">
        <v>95</v>
      </c>
      <c r="C14" s="371">
        <v>95</v>
      </c>
      <c r="D14" s="371">
        <v>95</v>
      </c>
      <c r="E14" s="371">
        <v>79</v>
      </c>
      <c r="F14" s="311">
        <f t="shared" si="1"/>
        <v>0.832</v>
      </c>
      <c r="G14" s="276">
        <v>-0.122</v>
      </c>
      <c r="H14" s="372" t="s">
        <v>122</v>
      </c>
      <c r="I14" s="382">
        <v>816</v>
      </c>
      <c r="J14" s="382">
        <v>816</v>
      </c>
      <c r="K14" s="382">
        <v>816</v>
      </c>
      <c r="L14" s="383">
        <v>683</v>
      </c>
      <c r="M14" s="311">
        <f t="shared" si="3"/>
        <v>0.837</v>
      </c>
      <c r="N14" s="311">
        <v>-0.248</v>
      </c>
    </row>
    <row r="15" ht="15.75" customHeight="1" spans="1:14">
      <c r="A15" s="237" t="s">
        <v>123</v>
      </c>
      <c r="B15" s="371">
        <v>70</v>
      </c>
      <c r="C15" s="371">
        <v>70</v>
      </c>
      <c r="D15" s="371">
        <v>70</v>
      </c>
      <c r="E15" s="371">
        <v>37</v>
      </c>
      <c r="F15" s="311">
        <f t="shared" si="1"/>
        <v>0.529</v>
      </c>
      <c r="G15" s="276">
        <v>-0.315</v>
      </c>
      <c r="H15" s="372" t="s">
        <v>124</v>
      </c>
      <c r="I15" s="382">
        <v>228</v>
      </c>
      <c r="J15" s="382">
        <v>228</v>
      </c>
      <c r="K15" s="382">
        <v>239</v>
      </c>
      <c r="L15" s="383">
        <v>239</v>
      </c>
      <c r="M15" s="311">
        <f t="shared" si="3"/>
        <v>1</v>
      </c>
      <c r="N15" s="311">
        <v>0.138</v>
      </c>
    </row>
    <row r="16" ht="15.75" customHeight="1" spans="1:14">
      <c r="A16" s="237" t="s">
        <v>125</v>
      </c>
      <c r="B16" s="371">
        <v>185</v>
      </c>
      <c r="C16" s="371">
        <v>185</v>
      </c>
      <c r="D16" s="371">
        <v>185</v>
      </c>
      <c r="E16" s="371">
        <v>362</v>
      </c>
      <c r="F16" s="311">
        <f t="shared" si="1"/>
        <v>1.957</v>
      </c>
      <c r="G16" s="276">
        <v>1.351</v>
      </c>
      <c r="H16" s="372" t="s">
        <v>126</v>
      </c>
      <c r="I16" s="382">
        <v>160</v>
      </c>
      <c r="J16" s="382">
        <v>160</v>
      </c>
      <c r="K16" s="382">
        <v>214</v>
      </c>
      <c r="L16" s="383">
        <v>214</v>
      </c>
      <c r="M16" s="311">
        <f t="shared" si="3"/>
        <v>1</v>
      </c>
      <c r="N16" s="311">
        <v>0.014</v>
      </c>
    </row>
    <row r="17" ht="15.75" customHeight="1" spans="1:14">
      <c r="A17" s="237" t="s">
        <v>127</v>
      </c>
      <c r="B17" s="371"/>
      <c r="C17" s="371"/>
      <c r="D17" s="371"/>
      <c r="E17" s="371"/>
      <c r="F17" s="311"/>
      <c r="G17" s="276"/>
      <c r="H17" s="372" t="s">
        <v>128</v>
      </c>
      <c r="I17" s="382">
        <v>636</v>
      </c>
      <c r="J17" s="382">
        <v>636</v>
      </c>
      <c r="K17" s="382">
        <v>636</v>
      </c>
      <c r="L17" s="383">
        <v>601</v>
      </c>
      <c r="M17" s="311">
        <f t="shared" si="3"/>
        <v>0.945</v>
      </c>
      <c r="N17" s="311">
        <v>0.162</v>
      </c>
    </row>
    <row r="18" ht="15.75" customHeight="1" spans="1:14">
      <c r="A18" s="237" t="s">
        <v>129</v>
      </c>
      <c r="B18" s="371"/>
      <c r="C18" s="371"/>
      <c r="D18" s="371"/>
      <c r="E18" s="371"/>
      <c r="F18" s="311"/>
      <c r="G18" s="276"/>
      <c r="H18" s="372" t="s">
        <v>130</v>
      </c>
      <c r="I18" s="382">
        <v>1308</v>
      </c>
      <c r="J18" s="382">
        <v>1308</v>
      </c>
      <c r="K18" s="382">
        <v>1417</v>
      </c>
      <c r="L18" s="383">
        <v>1417</v>
      </c>
      <c r="M18" s="311">
        <f t="shared" si="3"/>
        <v>1</v>
      </c>
      <c r="N18" s="311">
        <v>-0.253</v>
      </c>
    </row>
    <row r="19" ht="15.75" customHeight="1" spans="1:14">
      <c r="A19" s="237" t="s">
        <v>131</v>
      </c>
      <c r="B19" s="371">
        <v>420</v>
      </c>
      <c r="C19" s="371">
        <v>420</v>
      </c>
      <c r="D19" s="371">
        <v>420</v>
      </c>
      <c r="E19" s="371">
        <v>93</v>
      </c>
      <c r="F19" s="311">
        <f>E19/D19</f>
        <v>0.221</v>
      </c>
      <c r="G19" s="276">
        <v>-0.839</v>
      </c>
      <c r="H19" s="372" t="s">
        <v>132</v>
      </c>
      <c r="I19" s="382"/>
      <c r="J19" s="382"/>
      <c r="K19" s="382"/>
      <c r="L19" s="383"/>
      <c r="M19" s="311"/>
      <c r="N19" s="311">
        <v>-1</v>
      </c>
    </row>
    <row r="20" ht="15.75" customHeight="1" spans="1:14">
      <c r="A20" s="237" t="s">
        <v>133</v>
      </c>
      <c r="B20" s="371"/>
      <c r="C20" s="371"/>
      <c r="D20" s="371"/>
      <c r="E20" s="371"/>
      <c r="F20" s="311"/>
      <c r="G20" s="276"/>
      <c r="H20" s="372" t="s">
        <v>134</v>
      </c>
      <c r="I20" s="382">
        <v>220</v>
      </c>
      <c r="J20" s="382">
        <v>220</v>
      </c>
      <c r="K20" s="382">
        <v>220</v>
      </c>
      <c r="L20" s="383"/>
      <c r="M20" s="311">
        <v>0</v>
      </c>
      <c r="N20" s="311">
        <v>-1</v>
      </c>
    </row>
    <row r="21" ht="15.75" customHeight="1" spans="1:14">
      <c r="A21" s="237" t="s">
        <v>135</v>
      </c>
      <c r="B21" s="371"/>
      <c r="C21" s="371"/>
      <c r="D21" s="371"/>
      <c r="E21" s="371"/>
      <c r="F21" s="311"/>
      <c r="G21" s="276"/>
      <c r="H21" s="372" t="s">
        <v>136</v>
      </c>
      <c r="I21" s="382"/>
      <c r="J21" s="382"/>
      <c r="K21" s="382"/>
      <c r="L21" s="383"/>
      <c r="M21" s="311"/>
      <c r="N21" s="311"/>
    </row>
    <row r="22" ht="15.75" customHeight="1" spans="1:14">
      <c r="A22" s="237" t="s">
        <v>137</v>
      </c>
      <c r="B22" s="371"/>
      <c r="C22" s="371"/>
      <c r="D22" s="371"/>
      <c r="E22" s="371"/>
      <c r="F22" s="311"/>
      <c r="G22" s="276"/>
      <c r="H22" s="372" t="s">
        <v>138</v>
      </c>
      <c r="I22" s="382"/>
      <c r="J22" s="382"/>
      <c r="K22" s="382"/>
      <c r="L22" s="371"/>
      <c r="M22" s="311"/>
      <c r="N22" s="311"/>
    </row>
    <row r="23" ht="15.75" customHeight="1" spans="1:14">
      <c r="A23" s="235" t="s">
        <v>139</v>
      </c>
      <c r="B23" s="373">
        <v>8</v>
      </c>
      <c r="C23" s="373">
        <v>8</v>
      </c>
      <c r="D23" s="373">
        <v>8</v>
      </c>
      <c r="E23" s="373"/>
      <c r="F23" s="302">
        <f>E23/D23</f>
        <v>0</v>
      </c>
      <c r="G23" s="276">
        <v>-1</v>
      </c>
      <c r="H23" s="372" t="s">
        <v>140</v>
      </c>
      <c r="I23" s="382"/>
      <c r="J23" s="382"/>
      <c r="K23" s="382"/>
      <c r="L23" s="371"/>
      <c r="M23" s="311"/>
      <c r="N23" s="311"/>
    </row>
    <row r="24" ht="15.75" customHeight="1" spans="1:14">
      <c r="A24" s="235" t="s">
        <v>141</v>
      </c>
      <c r="B24" s="371"/>
      <c r="C24" s="371"/>
      <c r="D24" s="371"/>
      <c r="E24" s="371"/>
      <c r="F24" s="302"/>
      <c r="G24" s="276"/>
      <c r="H24" s="372" t="s">
        <v>142</v>
      </c>
      <c r="I24" s="382"/>
      <c r="J24" s="382"/>
      <c r="K24" s="382"/>
      <c r="L24" s="371"/>
      <c r="M24" s="311"/>
      <c r="N24" s="311"/>
    </row>
    <row r="25" ht="15.75" customHeight="1" spans="1:14">
      <c r="A25" s="235" t="s">
        <v>143</v>
      </c>
      <c r="B25" s="371"/>
      <c r="C25" s="371"/>
      <c r="D25" s="371"/>
      <c r="E25" s="371"/>
      <c r="F25" s="302"/>
      <c r="G25" s="276"/>
      <c r="H25" s="372" t="s">
        <v>144</v>
      </c>
      <c r="I25" s="382">
        <v>200</v>
      </c>
      <c r="J25" s="382">
        <v>200</v>
      </c>
      <c r="K25" s="382">
        <v>278</v>
      </c>
      <c r="L25" s="371">
        <v>278</v>
      </c>
      <c r="M25" s="311">
        <f>L25/K25</f>
        <v>1</v>
      </c>
      <c r="N25" s="311">
        <v>0.562</v>
      </c>
    </row>
    <row r="26" ht="15.75" customHeight="1" spans="1:14">
      <c r="A26" s="235" t="s">
        <v>145</v>
      </c>
      <c r="B26" s="371"/>
      <c r="C26" s="371"/>
      <c r="D26" s="371"/>
      <c r="E26" s="371"/>
      <c r="F26" s="302"/>
      <c r="G26" s="276">
        <v>-1</v>
      </c>
      <c r="H26" s="372" t="s">
        <v>146</v>
      </c>
      <c r="I26" s="382"/>
      <c r="J26" s="382"/>
      <c r="K26" s="382"/>
      <c r="L26" s="371"/>
      <c r="M26" s="311"/>
      <c r="N26" s="311"/>
    </row>
    <row r="27" ht="15.75" customHeight="1" spans="1:14">
      <c r="A27" s="136" t="s">
        <v>147</v>
      </c>
      <c r="B27" s="371"/>
      <c r="C27" s="371"/>
      <c r="D27" s="371"/>
      <c r="E27" s="371"/>
      <c r="F27" s="302"/>
      <c r="G27" s="276"/>
      <c r="H27" s="372" t="s">
        <v>148</v>
      </c>
      <c r="I27" s="382"/>
      <c r="J27" s="382"/>
      <c r="K27" s="382"/>
      <c r="L27" s="371"/>
      <c r="M27" s="311"/>
      <c r="N27" s="311"/>
    </row>
    <row r="28" ht="15.75" customHeight="1" spans="1:14">
      <c r="A28" s="136" t="s">
        <v>149</v>
      </c>
      <c r="B28" s="371">
        <v>6</v>
      </c>
      <c r="C28" s="371">
        <v>6</v>
      </c>
      <c r="D28" s="371">
        <v>6</v>
      </c>
      <c r="E28" s="371"/>
      <c r="F28" s="302">
        <f t="shared" ref="F28:F33" si="4">E28/D28</f>
        <v>0</v>
      </c>
      <c r="G28" s="276">
        <v>-1</v>
      </c>
      <c r="H28" s="372" t="s">
        <v>150</v>
      </c>
      <c r="I28" s="382">
        <v>100</v>
      </c>
      <c r="J28" s="382">
        <v>100</v>
      </c>
      <c r="K28" s="382">
        <v>100</v>
      </c>
      <c r="L28" s="371"/>
      <c r="M28" s="311">
        <f t="shared" ref="M28:M33" si="5">L28/K28</f>
        <v>0</v>
      </c>
      <c r="N28" s="311"/>
    </row>
    <row r="29" ht="15.75" customHeight="1" spans="1:14">
      <c r="A29" s="136" t="s">
        <v>151</v>
      </c>
      <c r="B29" s="371"/>
      <c r="C29" s="371"/>
      <c r="D29" s="371"/>
      <c r="E29" s="371"/>
      <c r="F29" s="302"/>
      <c r="G29" s="276"/>
      <c r="H29" s="374" t="s">
        <v>152</v>
      </c>
      <c r="I29" s="382"/>
      <c r="J29" s="382"/>
      <c r="K29" s="382"/>
      <c r="L29" s="371"/>
      <c r="M29" s="311"/>
      <c r="N29" s="311"/>
    </row>
    <row r="30" ht="15.75" customHeight="1" spans="1:14">
      <c r="A30" s="136" t="s">
        <v>153</v>
      </c>
      <c r="B30" s="371">
        <v>2</v>
      </c>
      <c r="C30" s="371">
        <v>2</v>
      </c>
      <c r="D30" s="371">
        <v>2</v>
      </c>
      <c r="E30" s="371"/>
      <c r="F30" s="302">
        <f t="shared" si="4"/>
        <v>0</v>
      </c>
      <c r="G30" s="276">
        <v>-1</v>
      </c>
      <c r="H30" s="374" t="s">
        <v>154</v>
      </c>
      <c r="I30" s="382"/>
      <c r="J30" s="382"/>
      <c r="K30" s="382"/>
      <c r="L30" s="371"/>
      <c r="M30" s="311"/>
      <c r="N30" s="311"/>
    </row>
    <row r="31" ht="15.75" customHeight="1" spans="1:14">
      <c r="A31" s="136"/>
      <c r="B31" s="371"/>
      <c r="C31" s="371"/>
      <c r="D31" s="371"/>
      <c r="E31" s="371"/>
      <c r="F31" s="302"/>
      <c r="G31" s="136"/>
      <c r="H31" s="374" t="s">
        <v>155</v>
      </c>
      <c r="I31" s="382"/>
      <c r="J31" s="382"/>
      <c r="K31" s="382"/>
      <c r="L31" s="371"/>
      <c r="M31" s="311"/>
      <c r="N31" s="311"/>
    </row>
    <row r="32" ht="24.75" customHeight="1" spans="1:14">
      <c r="A32" s="368" t="s">
        <v>156</v>
      </c>
      <c r="B32" s="369">
        <f>B33+B41</f>
        <v>2023</v>
      </c>
      <c r="C32" s="369">
        <f>C33+C41</f>
        <v>2023</v>
      </c>
      <c r="D32" s="369">
        <f>D33+D41</f>
        <v>2575</v>
      </c>
      <c r="E32" s="369">
        <f>E33+E41</f>
        <v>2575</v>
      </c>
      <c r="F32" s="302">
        <f t="shared" si="4"/>
        <v>1</v>
      </c>
      <c r="G32" s="375">
        <v>-0.333</v>
      </c>
      <c r="H32" s="368" t="s">
        <v>157</v>
      </c>
      <c r="I32" s="381">
        <f>I33+I40</f>
        <v>127</v>
      </c>
      <c r="J32" s="381">
        <f>J33+J40</f>
        <v>127</v>
      </c>
      <c r="K32" s="381">
        <v>68</v>
      </c>
      <c r="L32" s="381">
        <v>110</v>
      </c>
      <c r="M32" s="302">
        <f t="shared" si="5"/>
        <v>1.618</v>
      </c>
      <c r="N32" s="302">
        <v>-0.786</v>
      </c>
    </row>
    <row r="33" ht="15.75" customHeight="1" spans="1:14">
      <c r="A33" s="315" t="s">
        <v>158</v>
      </c>
      <c r="B33" s="376">
        <v>1652</v>
      </c>
      <c r="C33" s="376">
        <v>1652</v>
      </c>
      <c r="D33" s="376">
        <v>2204</v>
      </c>
      <c r="E33" s="376">
        <v>2204</v>
      </c>
      <c r="F33" s="311">
        <f t="shared" si="4"/>
        <v>1</v>
      </c>
      <c r="G33" s="311">
        <v>-0.062</v>
      </c>
      <c r="H33" s="315" t="s">
        <v>159</v>
      </c>
      <c r="I33" s="384">
        <v>127</v>
      </c>
      <c r="J33" s="384">
        <v>127</v>
      </c>
      <c r="K33" s="384">
        <v>68</v>
      </c>
      <c r="L33" s="376">
        <v>68</v>
      </c>
      <c r="M33" s="311">
        <f t="shared" si="5"/>
        <v>1</v>
      </c>
      <c r="N33" s="311">
        <v>-0.521</v>
      </c>
    </row>
    <row r="34" ht="15.75" customHeight="1" spans="1:14">
      <c r="A34" s="315" t="s">
        <v>160</v>
      </c>
      <c r="B34" s="376"/>
      <c r="C34" s="376"/>
      <c r="D34" s="376"/>
      <c r="E34" s="376"/>
      <c r="F34" s="311"/>
      <c r="G34" s="311"/>
      <c r="H34" s="315" t="s">
        <v>161</v>
      </c>
      <c r="I34" s="384"/>
      <c r="J34" s="385"/>
      <c r="K34" s="167"/>
      <c r="L34" s="376"/>
      <c r="M34" s="311"/>
      <c r="N34" s="311"/>
    </row>
    <row r="35" ht="15.75" customHeight="1" spans="1:14">
      <c r="A35" s="315" t="s">
        <v>162</v>
      </c>
      <c r="B35" s="376"/>
      <c r="C35" s="376"/>
      <c r="D35" s="376"/>
      <c r="E35" s="376"/>
      <c r="F35" s="311"/>
      <c r="G35" s="311"/>
      <c r="H35" s="315" t="s">
        <v>163</v>
      </c>
      <c r="I35" s="384"/>
      <c r="J35" s="385"/>
      <c r="K35" s="167"/>
      <c r="L35" s="376"/>
      <c r="M35" s="311"/>
      <c r="N35" s="311"/>
    </row>
    <row r="36" ht="15.75" customHeight="1" spans="1:14">
      <c r="A36" s="315" t="s">
        <v>164</v>
      </c>
      <c r="B36" s="376"/>
      <c r="C36" s="376"/>
      <c r="D36" s="376"/>
      <c r="E36" s="376"/>
      <c r="F36" s="311"/>
      <c r="G36" s="311"/>
      <c r="H36" s="315" t="s">
        <v>165</v>
      </c>
      <c r="I36" s="384"/>
      <c r="J36" s="385"/>
      <c r="K36" s="167"/>
      <c r="L36" s="376"/>
      <c r="M36" s="311"/>
      <c r="N36" s="311"/>
    </row>
    <row r="37" ht="15.75" customHeight="1" spans="1:14">
      <c r="A37" s="315" t="s">
        <v>166</v>
      </c>
      <c r="B37" s="376"/>
      <c r="C37" s="376"/>
      <c r="D37" s="376"/>
      <c r="E37" s="376"/>
      <c r="F37" s="311"/>
      <c r="G37" s="311"/>
      <c r="H37" s="315" t="s">
        <v>167</v>
      </c>
      <c r="I37" s="376"/>
      <c r="J37" s="167"/>
      <c r="K37" s="167"/>
      <c r="L37" s="376"/>
      <c r="M37" s="311"/>
      <c r="N37" s="311"/>
    </row>
    <row r="38" ht="15.75" customHeight="1" spans="1:14">
      <c r="A38" s="315" t="s">
        <v>168</v>
      </c>
      <c r="B38" s="376"/>
      <c r="C38" s="376"/>
      <c r="D38" s="376"/>
      <c r="E38" s="376"/>
      <c r="F38" s="311"/>
      <c r="G38" s="311"/>
      <c r="H38" s="315" t="s">
        <v>169</v>
      </c>
      <c r="I38" s="376"/>
      <c r="J38" s="167"/>
      <c r="K38" s="167"/>
      <c r="L38" s="376"/>
      <c r="M38" s="311"/>
      <c r="N38" s="311"/>
    </row>
    <row r="39" ht="15.75" customHeight="1" spans="1:14">
      <c r="A39" s="315" t="s">
        <v>170</v>
      </c>
      <c r="B39" s="376"/>
      <c r="C39" s="376"/>
      <c r="D39" s="376"/>
      <c r="E39" s="376"/>
      <c r="F39" s="311"/>
      <c r="G39" s="311"/>
      <c r="H39" s="315" t="s">
        <v>171</v>
      </c>
      <c r="I39" s="376"/>
      <c r="J39" s="167"/>
      <c r="K39" s="167"/>
      <c r="L39" s="376">
        <v>42</v>
      </c>
      <c r="M39" s="311"/>
      <c r="N39" s="311">
        <v>-0.887</v>
      </c>
    </row>
    <row r="40" ht="15.75" customHeight="1" spans="1:14">
      <c r="A40" s="136" t="s">
        <v>172</v>
      </c>
      <c r="B40" s="376"/>
      <c r="C40" s="376"/>
      <c r="D40" s="376"/>
      <c r="E40" s="376"/>
      <c r="F40" s="311"/>
      <c r="G40" s="311"/>
      <c r="H40" s="315"/>
      <c r="I40" s="376"/>
      <c r="J40" s="308"/>
      <c r="K40" s="308"/>
      <c r="L40" s="376"/>
      <c r="M40" s="311"/>
      <c r="N40" s="311"/>
    </row>
    <row r="41" ht="15.75" customHeight="1" spans="1:14">
      <c r="A41" s="315" t="s">
        <v>173</v>
      </c>
      <c r="B41" s="376">
        <v>371</v>
      </c>
      <c r="C41" s="376">
        <v>371</v>
      </c>
      <c r="D41" s="376">
        <v>371</v>
      </c>
      <c r="E41" s="376">
        <v>371</v>
      </c>
      <c r="F41" s="311">
        <f>E41/D41</f>
        <v>1</v>
      </c>
      <c r="G41" s="311">
        <v>-0.755</v>
      </c>
      <c r="H41" s="315"/>
      <c r="I41" s="315"/>
      <c r="J41" s="315"/>
      <c r="K41" s="315"/>
      <c r="L41" s="307"/>
      <c r="M41" s="307"/>
      <c r="N41" s="386"/>
    </row>
    <row r="42" s="362" customFormat="1" ht="93.75" customHeight="1" spans="1:14">
      <c r="A42" s="377" t="s">
        <v>174</v>
      </c>
      <c r="B42" s="377"/>
      <c r="C42" s="377"/>
      <c r="D42" s="377"/>
      <c r="E42" s="377"/>
      <c r="F42" s="377"/>
      <c r="G42" s="377"/>
      <c r="H42" s="377"/>
      <c r="I42" s="377"/>
      <c r="J42" s="377"/>
      <c r="K42" s="377"/>
      <c r="L42" s="377"/>
      <c r="M42" s="377"/>
      <c r="N42" s="377"/>
    </row>
    <row r="43" customHeight="1" spans="5:5">
      <c r="E43" s="378"/>
    </row>
    <row r="44" customHeight="1" spans="11:11">
      <c r="K44" s="378">
        <f>D32-C32</f>
        <v>552</v>
      </c>
    </row>
    <row r="45" customHeight="1" spans="11:11">
      <c r="K45" s="378">
        <f>K32-J32</f>
        <v>-59</v>
      </c>
    </row>
    <row r="46" customHeight="1" spans="11:11">
      <c r="K46" s="378">
        <f>K44-K45</f>
        <v>611</v>
      </c>
    </row>
  </sheetData>
  <mergeCells count="3">
    <mergeCell ref="A1:N1"/>
    <mergeCell ref="A2:N2"/>
    <mergeCell ref="A42:N42"/>
  </mergeCells>
  <printOptions horizontalCentered="1"/>
  <pageMargins left="0.433070866141732" right="0.433070866141732" top="0.393700787401575" bottom="0" header="0.15748031496063" footer="0.31496062992126"/>
  <pageSetup paperSize="9" scale="60" fitToWidth="0" orientation="landscape" blackAndWhite="1"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35"/>
  <sheetViews>
    <sheetView topLeftCell="A8" workbookViewId="0">
      <selection activeCell="G15" sqref="G15"/>
    </sheetView>
  </sheetViews>
  <sheetFormatPr defaultColWidth="9" defaultRowHeight="13.5" outlineLevelCol="3"/>
  <cols>
    <col min="1" max="3" width="20.625" customWidth="1"/>
    <col min="4" max="4" width="26.375" customWidth="1"/>
    <col min="5" max="5" width="28.875" customWidth="1"/>
    <col min="6" max="7" width="12.75" customWidth="1"/>
    <col min="8" max="12" width="9" style="221"/>
  </cols>
  <sheetData>
    <row r="1" ht="76.5" customHeight="1" spans="1:4">
      <c r="A1" s="131" t="s">
        <v>175</v>
      </c>
      <c r="B1" s="131"/>
      <c r="C1" s="131"/>
      <c r="D1" s="131"/>
    </row>
    <row r="2" customHeight="1" spans="1:4">
      <c r="A2" s="68" t="s">
        <v>176</v>
      </c>
      <c r="B2" s="69"/>
      <c r="C2" s="69"/>
      <c r="D2" s="69"/>
    </row>
    <row r="3" customHeight="1" spans="1:4">
      <c r="A3" s="69"/>
      <c r="B3" s="69"/>
      <c r="C3" s="69"/>
      <c r="D3" s="69"/>
    </row>
    <row r="4" customHeight="1" spans="1:4">
      <c r="A4" s="69"/>
      <c r="B4" s="69"/>
      <c r="C4" s="69"/>
      <c r="D4" s="69"/>
    </row>
    <row r="5" customHeight="1" spans="1:4">
      <c r="A5" s="69"/>
      <c r="B5" s="69"/>
      <c r="C5" s="69"/>
      <c r="D5" s="69"/>
    </row>
    <row r="6" customHeight="1" spans="1:4">
      <c r="A6" s="69"/>
      <c r="B6" s="69"/>
      <c r="C6" s="69"/>
      <c r="D6" s="69"/>
    </row>
    <row r="7" customHeight="1" spans="1:4">
      <c r="A7" s="69"/>
      <c r="B7" s="69"/>
      <c r="C7" s="69"/>
      <c r="D7" s="69"/>
    </row>
    <row r="8" customHeight="1" spans="1:4">
      <c r="A8" s="69"/>
      <c r="B8" s="69"/>
      <c r="C8" s="69"/>
      <c r="D8" s="69"/>
    </row>
    <row r="9" customHeight="1" spans="1:4">
      <c r="A9" s="69"/>
      <c r="B9" s="69"/>
      <c r="C9" s="69"/>
      <c r="D9" s="69"/>
    </row>
    <row r="10" customHeight="1" spans="1:4">
      <c r="A10" s="69"/>
      <c r="B10" s="69"/>
      <c r="C10" s="69"/>
      <c r="D10" s="69"/>
    </row>
    <row r="11" customHeight="1" spans="1:4">
      <c r="A11" s="69"/>
      <c r="B11" s="69"/>
      <c r="C11" s="69"/>
      <c r="D11" s="69"/>
    </row>
    <row r="12" customHeight="1" spans="1:4">
      <c r="A12" s="69"/>
      <c r="B12" s="69"/>
      <c r="C12" s="69"/>
      <c r="D12" s="69"/>
    </row>
    <row r="13" customHeight="1" spans="1:4">
      <c r="A13" s="69"/>
      <c r="B13" s="69"/>
      <c r="C13" s="69"/>
      <c r="D13" s="69"/>
    </row>
    <row r="14" customHeight="1" spans="1:4">
      <c r="A14" s="69"/>
      <c r="B14" s="69"/>
      <c r="C14" s="69"/>
      <c r="D14" s="69"/>
    </row>
    <row r="15" customHeight="1" spans="1:4">
      <c r="A15" s="69"/>
      <c r="B15" s="69"/>
      <c r="C15" s="69"/>
      <c r="D15" s="69"/>
    </row>
    <row r="16" customHeight="1" spans="1:4">
      <c r="A16" s="69"/>
      <c r="B16" s="69"/>
      <c r="C16" s="69"/>
      <c r="D16" s="69"/>
    </row>
    <row r="17" customHeight="1" spans="1:4">
      <c r="A17" s="69"/>
      <c r="B17" s="69"/>
      <c r="C17" s="69"/>
      <c r="D17" s="69"/>
    </row>
    <row r="18" customHeight="1" spans="1:4">
      <c r="A18" s="69"/>
      <c r="B18" s="69"/>
      <c r="C18" s="69"/>
      <c r="D18" s="69"/>
    </row>
    <row r="19" customHeight="1" spans="1:4">
      <c r="A19" s="69"/>
      <c r="B19" s="69"/>
      <c r="C19" s="69"/>
      <c r="D19" s="69"/>
    </row>
    <row r="20" customHeight="1" spans="1:4">
      <c r="A20" s="69"/>
      <c r="B20" s="69"/>
      <c r="C20" s="69"/>
      <c r="D20" s="69"/>
    </row>
    <row r="21" customHeight="1" spans="1:4">
      <c r="A21" s="69"/>
      <c r="B21" s="69"/>
      <c r="C21" s="69"/>
      <c r="D21" s="69"/>
    </row>
    <row r="22" customHeight="1" spans="1:4">
      <c r="A22" s="69"/>
      <c r="B22" s="69"/>
      <c r="C22" s="69"/>
      <c r="D22" s="69"/>
    </row>
    <row r="23" customHeight="1" spans="1:4">
      <c r="A23" s="69"/>
      <c r="B23" s="69"/>
      <c r="C23" s="69"/>
      <c r="D23" s="69"/>
    </row>
    <row r="24" customHeight="1" spans="1:4">
      <c r="A24" s="69"/>
      <c r="B24" s="69"/>
      <c r="C24" s="69"/>
      <c r="D24" s="69"/>
    </row>
    <row r="25" customHeight="1" spans="1:4">
      <c r="A25" s="69"/>
      <c r="B25" s="69"/>
      <c r="C25" s="69"/>
      <c r="D25" s="69"/>
    </row>
    <row r="26" customHeight="1" spans="1:4">
      <c r="A26" s="69"/>
      <c r="B26" s="69"/>
      <c r="C26" s="69"/>
      <c r="D26" s="69"/>
    </row>
    <row r="27" customHeight="1" spans="1:4">
      <c r="A27" s="69"/>
      <c r="B27" s="69"/>
      <c r="C27" s="69"/>
      <c r="D27" s="69"/>
    </row>
    <row r="28" customHeight="1" spans="1:4">
      <c r="A28" s="69"/>
      <c r="B28" s="69"/>
      <c r="C28" s="69"/>
      <c r="D28" s="69"/>
    </row>
    <row r="29" customHeight="1" spans="1:4">
      <c r="A29" s="69"/>
      <c r="B29" s="69"/>
      <c r="C29" s="69"/>
      <c r="D29" s="69"/>
    </row>
    <row r="30" customHeight="1" spans="1:4">
      <c r="A30" s="69"/>
      <c r="B30" s="69"/>
      <c r="C30" s="69"/>
      <c r="D30" s="69"/>
    </row>
    <row r="31" customHeight="1" spans="1:4">
      <c r="A31" s="69"/>
      <c r="B31" s="69"/>
      <c r="C31" s="69"/>
      <c r="D31" s="69"/>
    </row>
    <row r="32" customHeight="1" spans="1:4">
      <c r="A32" s="69"/>
      <c r="B32" s="69"/>
      <c r="C32" s="69"/>
      <c r="D32" s="69"/>
    </row>
    <row r="33" customHeight="1" spans="1:4">
      <c r="A33" s="69"/>
      <c r="B33" s="69"/>
      <c r="C33" s="69"/>
      <c r="D33" s="69"/>
    </row>
    <row r="34" customHeight="1" spans="1:4">
      <c r="A34" s="69"/>
      <c r="B34" s="69"/>
      <c r="C34" s="69"/>
      <c r="D34" s="69"/>
    </row>
    <row r="35" customHeight="1" spans="1:4">
      <c r="A35" s="69"/>
      <c r="B35" s="69"/>
      <c r="C35" s="69"/>
      <c r="D35" s="69"/>
    </row>
  </sheetData>
  <mergeCells count="2">
    <mergeCell ref="A1:D1"/>
    <mergeCell ref="A2:D35"/>
  </mergeCells>
  <printOptions horizontalCentered="1"/>
  <pageMargins left="0.15748031496063" right="0.15748031496063" top="1.14173228346457" bottom="0.748031496062992" header="0.31496062992126" footer="0.31496062992126"/>
  <pageSetup paperSize="9" scale="95"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tabColor rgb="FFFF0000"/>
  </sheetPr>
  <dimension ref="A1:H544"/>
  <sheetViews>
    <sheetView showZeros="0" topLeftCell="A528" workbookViewId="0">
      <selection activeCell="F213" sqref="F213"/>
    </sheetView>
  </sheetViews>
  <sheetFormatPr defaultColWidth="9" defaultRowHeight="20.1" customHeight="1" outlineLevelCol="7"/>
  <cols>
    <col min="1" max="1" width="68.75" style="177" customWidth="1"/>
    <col min="2" max="2" width="26.25" style="353" customWidth="1"/>
    <col min="3" max="3" width="8.25" style="354" customWidth="1"/>
    <col min="4" max="8" width="9" style="354"/>
    <col min="9" max="16384" width="9" style="177"/>
  </cols>
  <sheetData>
    <row r="1" customHeight="1" spans="1:2">
      <c r="A1" s="4" t="s">
        <v>177</v>
      </c>
      <c r="B1" s="4"/>
    </row>
    <row r="2" s="176" customFormat="1" customHeight="1" spans="1:8">
      <c r="A2" s="49" t="s">
        <v>178</v>
      </c>
      <c r="B2" s="49"/>
      <c r="C2" s="355"/>
      <c r="D2" s="355"/>
      <c r="E2" s="355"/>
      <c r="F2" s="355"/>
      <c r="G2" s="355"/>
      <c r="H2" s="355"/>
    </row>
    <row r="3" s="176" customFormat="1" customHeight="1" spans="1:8">
      <c r="A3" s="279"/>
      <c r="B3" s="356"/>
      <c r="C3" s="355"/>
      <c r="D3" s="355"/>
      <c r="E3" s="355"/>
      <c r="F3" s="355"/>
      <c r="G3" s="355"/>
      <c r="H3" s="355"/>
    </row>
    <row r="4" customHeight="1" spans="1:2">
      <c r="A4" s="163" t="s">
        <v>38</v>
      </c>
      <c r="B4" s="163"/>
    </row>
    <row r="5" customHeight="1" spans="1:4">
      <c r="A5" s="155" t="s">
        <v>179</v>
      </c>
      <c r="B5" s="357" t="s">
        <v>180</v>
      </c>
      <c r="D5" s="358">
        <v>0</v>
      </c>
    </row>
    <row r="6" customHeight="1" spans="1:2">
      <c r="A6" s="359" t="s">
        <v>181</v>
      </c>
      <c r="B6" s="130">
        <f>B7+B183+B210+B283+B335+B364+B381+B495</f>
        <v>5192</v>
      </c>
    </row>
    <row r="7" customHeight="1" spans="1:2">
      <c r="A7" s="128" t="s">
        <v>182</v>
      </c>
      <c r="B7" s="360">
        <f>B8+B21+B39+B78+B102</f>
        <v>1661</v>
      </c>
    </row>
    <row r="8" customHeight="1" spans="1:2">
      <c r="A8" s="128" t="s">
        <v>183</v>
      </c>
      <c r="B8" s="130">
        <v>22</v>
      </c>
    </row>
    <row r="9" customHeight="1" spans="1:2">
      <c r="A9" s="129" t="s">
        <v>184</v>
      </c>
      <c r="B9" s="130">
        <v>22</v>
      </c>
    </row>
    <row r="10" customHeight="1" spans="1:2">
      <c r="A10" s="129" t="s">
        <v>185</v>
      </c>
      <c r="B10" s="130"/>
    </row>
    <row r="11" customHeight="1" spans="1:2">
      <c r="A11" s="129" t="s">
        <v>186</v>
      </c>
      <c r="B11" s="130"/>
    </row>
    <row r="12" customHeight="1" spans="1:8">
      <c r="A12" s="129" t="s">
        <v>187</v>
      </c>
      <c r="B12" s="130"/>
      <c r="C12" s="177"/>
      <c r="D12" s="177"/>
      <c r="E12" s="177"/>
      <c r="F12" s="177"/>
      <c r="G12" s="177"/>
      <c r="H12" s="177"/>
    </row>
    <row r="13" customHeight="1" spans="1:8">
      <c r="A13" s="129" t="s">
        <v>188</v>
      </c>
      <c r="B13" s="130"/>
      <c r="C13" s="177"/>
      <c r="D13" s="177"/>
      <c r="E13" s="177"/>
      <c r="F13" s="177"/>
      <c r="G13" s="177"/>
      <c r="H13" s="177"/>
    </row>
    <row r="14" customHeight="1" spans="1:8">
      <c r="A14" s="129" t="s">
        <v>189</v>
      </c>
      <c r="B14" s="130"/>
      <c r="C14" s="177"/>
      <c r="D14" s="177"/>
      <c r="E14" s="177"/>
      <c r="F14" s="177"/>
      <c r="G14" s="177"/>
      <c r="H14" s="177"/>
    </row>
    <row r="15" customHeight="1" spans="1:8">
      <c r="A15" s="128" t="s">
        <v>190</v>
      </c>
      <c r="B15" s="130"/>
      <c r="C15" s="177"/>
      <c r="D15" s="177"/>
      <c r="E15" s="177"/>
      <c r="F15" s="177"/>
      <c r="G15" s="177"/>
      <c r="H15" s="177"/>
    </row>
    <row r="16" customHeight="1" spans="1:8">
      <c r="A16" s="129" t="s">
        <v>184</v>
      </c>
      <c r="B16" s="130"/>
      <c r="C16" s="177"/>
      <c r="D16" s="177"/>
      <c r="E16" s="177"/>
      <c r="F16" s="177"/>
      <c r="G16" s="177"/>
      <c r="H16" s="177"/>
    </row>
    <row r="17" customHeight="1" spans="1:8">
      <c r="A17" s="129" t="s">
        <v>185</v>
      </c>
      <c r="B17" s="130"/>
      <c r="C17" s="177"/>
      <c r="D17" s="177"/>
      <c r="E17" s="177"/>
      <c r="F17" s="177"/>
      <c r="G17" s="177"/>
      <c r="H17" s="177"/>
    </row>
    <row r="18" customHeight="1" spans="1:8">
      <c r="A18" s="129" t="s">
        <v>191</v>
      </c>
      <c r="B18" s="130"/>
      <c r="C18" s="177"/>
      <c r="D18" s="177"/>
      <c r="E18" s="177"/>
      <c r="F18" s="177"/>
      <c r="G18" s="177"/>
      <c r="H18" s="177"/>
    </row>
    <row r="19" customHeight="1" spans="1:8">
      <c r="A19" s="129" t="s">
        <v>192</v>
      </c>
      <c r="B19" s="130"/>
      <c r="C19" s="177"/>
      <c r="D19" s="177"/>
      <c r="E19" s="177"/>
      <c r="F19" s="177"/>
      <c r="G19" s="177"/>
      <c r="H19" s="177"/>
    </row>
    <row r="20" customHeight="1" spans="1:8">
      <c r="A20" s="129" t="s">
        <v>193</v>
      </c>
      <c r="B20" s="130"/>
      <c r="C20" s="177"/>
      <c r="D20" s="177"/>
      <c r="E20" s="177"/>
      <c r="F20" s="177"/>
      <c r="G20" s="177"/>
      <c r="H20" s="177"/>
    </row>
    <row r="21" customHeight="1" spans="1:8">
      <c r="A21" s="128" t="s">
        <v>194</v>
      </c>
      <c r="B21" s="130">
        <v>1251</v>
      </c>
      <c r="C21" s="177"/>
      <c r="D21" s="177"/>
      <c r="E21" s="177"/>
      <c r="F21" s="177"/>
      <c r="G21" s="177"/>
      <c r="H21" s="177"/>
    </row>
    <row r="22" customHeight="1" spans="1:8">
      <c r="A22" s="129" t="s">
        <v>184</v>
      </c>
      <c r="B22" s="130">
        <v>1039</v>
      </c>
      <c r="C22" s="177"/>
      <c r="D22" s="177"/>
      <c r="E22" s="177"/>
      <c r="F22" s="177"/>
      <c r="G22" s="177"/>
      <c r="H22" s="177"/>
    </row>
    <row r="23" customHeight="1" spans="1:8">
      <c r="A23" s="129" t="s">
        <v>185</v>
      </c>
      <c r="B23" s="130">
        <v>212</v>
      </c>
      <c r="C23" s="177"/>
      <c r="D23" s="177"/>
      <c r="E23" s="177"/>
      <c r="F23" s="177"/>
      <c r="G23" s="177"/>
      <c r="H23" s="177"/>
    </row>
    <row r="24" customHeight="1" spans="1:8">
      <c r="A24" s="129" t="s">
        <v>195</v>
      </c>
      <c r="B24" s="130"/>
      <c r="C24" s="177"/>
      <c r="D24" s="177"/>
      <c r="E24" s="177"/>
      <c r="F24" s="177"/>
      <c r="G24" s="177"/>
      <c r="H24" s="177"/>
    </row>
    <row r="25" customHeight="1" spans="1:8">
      <c r="A25" s="129" t="s">
        <v>196</v>
      </c>
      <c r="B25" s="130"/>
      <c r="C25" s="177"/>
      <c r="D25" s="177"/>
      <c r="E25" s="177"/>
      <c r="F25" s="177"/>
      <c r="G25" s="177"/>
      <c r="H25" s="177"/>
    </row>
    <row r="26" customHeight="1" spans="1:8">
      <c r="A26" s="129" t="s">
        <v>197</v>
      </c>
      <c r="B26" s="130"/>
      <c r="C26" s="177"/>
      <c r="D26" s="177"/>
      <c r="E26" s="177"/>
      <c r="F26" s="177"/>
      <c r="G26" s="177"/>
      <c r="H26" s="177"/>
    </row>
    <row r="27" customHeight="1" spans="1:8">
      <c r="A27" s="129" t="s">
        <v>198</v>
      </c>
      <c r="B27" s="130"/>
      <c r="C27" s="177"/>
      <c r="D27" s="177"/>
      <c r="E27" s="177"/>
      <c r="F27" s="177"/>
      <c r="G27" s="177"/>
      <c r="H27" s="177"/>
    </row>
    <row r="28" customHeight="1" spans="1:8">
      <c r="A28" s="128" t="s">
        <v>199</v>
      </c>
      <c r="B28" s="130"/>
      <c r="C28" s="177"/>
      <c r="D28" s="177"/>
      <c r="E28" s="177"/>
      <c r="F28" s="177"/>
      <c r="G28" s="177"/>
      <c r="H28" s="177"/>
    </row>
    <row r="29" customHeight="1" spans="1:8">
      <c r="A29" s="129" t="s">
        <v>184</v>
      </c>
      <c r="B29" s="130"/>
      <c r="C29" s="177"/>
      <c r="D29" s="177"/>
      <c r="E29" s="177"/>
      <c r="F29" s="177"/>
      <c r="G29" s="177"/>
      <c r="H29" s="177"/>
    </row>
    <row r="30" customHeight="1" spans="1:8">
      <c r="A30" s="129" t="s">
        <v>185</v>
      </c>
      <c r="B30" s="130"/>
      <c r="C30" s="177"/>
      <c r="D30" s="177"/>
      <c r="E30" s="177"/>
      <c r="F30" s="177"/>
      <c r="G30" s="177"/>
      <c r="H30" s="177"/>
    </row>
    <row r="31" customHeight="1" spans="1:8">
      <c r="A31" s="129" t="s">
        <v>200</v>
      </c>
      <c r="B31" s="130"/>
      <c r="C31" s="177"/>
      <c r="D31" s="177"/>
      <c r="E31" s="177"/>
      <c r="F31" s="177"/>
      <c r="G31" s="177"/>
      <c r="H31" s="177"/>
    </row>
    <row r="32" customHeight="1" spans="1:8">
      <c r="A32" s="129" t="s">
        <v>197</v>
      </c>
      <c r="B32" s="130"/>
      <c r="C32" s="177"/>
      <c r="D32" s="177"/>
      <c r="E32" s="177"/>
      <c r="F32" s="177"/>
      <c r="G32" s="177"/>
      <c r="H32" s="177"/>
    </row>
    <row r="33" customHeight="1" spans="1:8">
      <c r="A33" s="129" t="s">
        <v>201</v>
      </c>
      <c r="B33" s="130"/>
      <c r="C33" s="177"/>
      <c r="D33" s="177"/>
      <c r="E33" s="177"/>
      <c r="F33" s="177"/>
      <c r="G33" s="177"/>
      <c r="H33" s="177"/>
    </row>
    <row r="34" customHeight="1" spans="1:8">
      <c r="A34" s="128" t="s">
        <v>202</v>
      </c>
      <c r="B34" s="130"/>
      <c r="C34" s="177"/>
      <c r="D34" s="177"/>
      <c r="E34" s="177"/>
      <c r="F34" s="177"/>
      <c r="G34" s="177"/>
      <c r="H34" s="177"/>
    </row>
    <row r="35" customHeight="1" spans="1:8">
      <c r="A35" s="129" t="s">
        <v>184</v>
      </c>
      <c r="B35" s="130"/>
      <c r="C35" s="177"/>
      <c r="D35" s="177"/>
      <c r="E35" s="177"/>
      <c r="F35" s="177"/>
      <c r="G35" s="177"/>
      <c r="H35" s="177"/>
    </row>
    <row r="36" customHeight="1" spans="1:8">
      <c r="A36" s="129" t="s">
        <v>185</v>
      </c>
      <c r="B36" s="130"/>
      <c r="C36" s="177"/>
      <c r="D36" s="177"/>
      <c r="E36" s="177"/>
      <c r="F36" s="177"/>
      <c r="G36" s="177"/>
      <c r="H36" s="177"/>
    </row>
    <row r="37" customHeight="1" spans="1:8">
      <c r="A37" s="129" t="s">
        <v>203</v>
      </c>
      <c r="B37" s="130"/>
      <c r="C37" s="177"/>
      <c r="D37" s="177"/>
      <c r="E37" s="177"/>
      <c r="F37" s="177"/>
      <c r="G37" s="177"/>
      <c r="H37" s="177"/>
    </row>
    <row r="38" customHeight="1" spans="1:8">
      <c r="A38" s="129" t="s">
        <v>204</v>
      </c>
      <c r="B38" s="130"/>
      <c r="C38" s="177"/>
      <c r="D38" s="177"/>
      <c r="E38" s="177"/>
      <c r="F38" s="177"/>
      <c r="G38" s="177"/>
      <c r="H38" s="177"/>
    </row>
    <row r="39" customHeight="1" spans="1:8">
      <c r="A39" s="128" t="s">
        <v>205</v>
      </c>
      <c r="B39" s="130">
        <v>26</v>
      </c>
      <c r="C39" s="177"/>
      <c r="D39" s="177"/>
      <c r="E39" s="177"/>
      <c r="F39" s="177"/>
      <c r="G39" s="177"/>
      <c r="H39" s="177"/>
    </row>
    <row r="40" customHeight="1" spans="1:8">
      <c r="A40" s="129" t="s">
        <v>184</v>
      </c>
      <c r="B40" s="130">
        <v>26</v>
      </c>
      <c r="C40" s="177"/>
      <c r="D40" s="177"/>
      <c r="E40" s="177"/>
      <c r="F40" s="177"/>
      <c r="G40" s="177"/>
      <c r="H40" s="177"/>
    </row>
    <row r="41" customHeight="1" spans="1:8">
      <c r="A41" s="129" t="s">
        <v>185</v>
      </c>
      <c r="B41" s="130"/>
      <c r="C41" s="177"/>
      <c r="D41" s="177"/>
      <c r="E41" s="177"/>
      <c r="F41" s="177"/>
      <c r="G41" s="177"/>
      <c r="H41" s="177"/>
    </row>
    <row r="42" customHeight="1" spans="1:8">
      <c r="A42" s="129" t="s">
        <v>206</v>
      </c>
      <c r="B42" s="130"/>
      <c r="C42" s="177"/>
      <c r="D42" s="177"/>
      <c r="E42" s="177"/>
      <c r="F42" s="177"/>
      <c r="G42" s="177"/>
      <c r="H42" s="177"/>
    </row>
    <row r="43" customHeight="1" spans="1:8">
      <c r="A43" s="129" t="s">
        <v>207</v>
      </c>
      <c r="B43" s="130"/>
      <c r="C43" s="177"/>
      <c r="D43" s="177"/>
      <c r="E43" s="177"/>
      <c r="F43" s="177"/>
      <c r="G43" s="177"/>
      <c r="H43" s="177"/>
    </row>
    <row r="44" customHeight="1" spans="1:8">
      <c r="A44" s="128" t="s">
        <v>208</v>
      </c>
      <c r="B44" s="130"/>
      <c r="C44" s="177"/>
      <c r="D44" s="177"/>
      <c r="E44" s="177"/>
      <c r="F44" s="177"/>
      <c r="G44" s="177"/>
      <c r="H44" s="177"/>
    </row>
    <row r="45" customHeight="1" spans="1:8">
      <c r="A45" s="129" t="s">
        <v>184</v>
      </c>
      <c r="B45" s="130"/>
      <c r="C45" s="177"/>
      <c r="D45" s="177"/>
      <c r="E45" s="177"/>
      <c r="F45" s="177"/>
      <c r="G45" s="177"/>
      <c r="H45" s="177"/>
    </row>
    <row r="46" customHeight="1" spans="1:8">
      <c r="A46" s="129" t="s">
        <v>185</v>
      </c>
      <c r="B46" s="130"/>
      <c r="C46" s="177"/>
      <c r="D46" s="177"/>
      <c r="E46" s="177"/>
      <c r="F46" s="177"/>
      <c r="G46" s="177"/>
      <c r="H46" s="177"/>
    </row>
    <row r="47" customHeight="1" spans="1:8">
      <c r="A47" s="128" t="s">
        <v>209</v>
      </c>
      <c r="B47" s="130"/>
      <c r="C47" s="177"/>
      <c r="D47" s="177"/>
      <c r="E47" s="177"/>
      <c r="F47" s="177"/>
      <c r="G47" s="177"/>
      <c r="H47" s="177"/>
    </row>
    <row r="48" customHeight="1" spans="1:8">
      <c r="A48" s="129" t="s">
        <v>210</v>
      </c>
      <c r="B48" s="130"/>
      <c r="C48" s="177"/>
      <c r="D48" s="177"/>
      <c r="E48" s="177"/>
      <c r="F48" s="177"/>
      <c r="G48" s="177"/>
      <c r="H48" s="177"/>
    </row>
    <row r="49" customHeight="1" spans="1:8">
      <c r="A49" s="128" t="s">
        <v>211</v>
      </c>
      <c r="B49" s="130"/>
      <c r="C49" s="177"/>
      <c r="D49" s="177"/>
      <c r="E49" s="177"/>
      <c r="F49" s="177"/>
      <c r="G49" s="177"/>
      <c r="H49" s="177"/>
    </row>
    <row r="50" customHeight="1" spans="1:8">
      <c r="A50" s="129" t="s">
        <v>184</v>
      </c>
      <c r="B50" s="130"/>
      <c r="C50" s="177"/>
      <c r="D50" s="177"/>
      <c r="E50" s="177"/>
      <c r="F50" s="177"/>
      <c r="G50" s="177"/>
      <c r="H50" s="177"/>
    </row>
    <row r="51" customHeight="1" spans="1:8">
      <c r="A51" s="129" t="s">
        <v>185</v>
      </c>
      <c r="B51" s="130"/>
      <c r="C51" s="177"/>
      <c r="D51" s="177"/>
      <c r="E51" s="177"/>
      <c r="F51" s="177"/>
      <c r="G51" s="177"/>
      <c r="H51" s="177"/>
    </row>
    <row r="52" customHeight="1" spans="1:8">
      <c r="A52" s="129" t="s">
        <v>212</v>
      </c>
      <c r="B52" s="130"/>
      <c r="C52" s="177"/>
      <c r="D52" s="177"/>
      <c r="E52" s="177"/>
      <c r="F52" s="177"/>
      <c r="G52" s="177"/>
      <c r="H52" s="177"/>
    </row>
    <row r="53" customHeight="1" spans="1:8">
      <c r="A53" s="129" t="s">
        <v>213</v>
      </c>
      <c r="B53" s="130"/>
      <c r="C53" s="177"/>
      <c r="D53" s="177"/>
      <c r="E53" s="177"/>
      <c r="F53" s="177"/>
      <c r="G53" s="177"/>
      <c r="H53" s="177"/>
    </row>
    <row r="54" customHeight="1" spans="1:8">
      <c r="A54" s="128" t="s">
        <v>214</v>
      </c>
      <c r="B54" s="130"/>
      <c r="C54" s="177"/>
      <c r="D54" s="177"/>
      <c r="E54" s="177"/>
      <c r="F54" s="177"/>
      <c r="G54" s="177"/>
      <c r="H54" s="177"/>
    </row>
    <row r="55" customHeight="1" spans="1:8">
      <c r="A55" s="129" t="s">
        <v>184</v>
      </c>
      <c r="B55" s="130"/>
      <c r="C55" s="177"/>
      <c r="D55" s="177"/>
      <c r="E55" s="177"/>
      <c r="F55" s="177"/>
      <c r="G55" s="177"/>
      <c r="H55" s="177"/>
    </row>
    <row r="56" customHeight="1" spans="1:8">
      <c r="A56" s="129" t="s">
        <v>185</v>
      </c>
      <c r="B56" s="130"/>
      <c r="C56" s="177"/>
      <c r="D56" s="177"/>
      <c r="E56" s="177"/>
      <c r="F56" s="177"/>
      <c r="G56" s="177"/>
      <c r="H56" s="177"/>
    </row>
    <row r="57" customHeight="1" spans="1:8">
      <c r="A57" s="129" t="s">
        <v>215</v>
      </c>
      <c r="B57" s="130"/>
      <c r="C57" s="177"/>
      <c r="D57" s="177"/>
      <c r="E57" s="177"/>
      <c r="F57" s="177"/>
      <c r="G57" s="177"/>
      <c r="H57" s="177"/>
    </row>
    <row r="58" customHeight="1" spans="1:8">
      <c r="A58" s="129" t="s">
        <v>197</v>
      </c>
      <c r="B58" s="130"/>
      <c r="C58" s="177"/>
      <c r="D58" s="177"/>
      <c r="E58" s="177"/>
      <c r="F58" s="177"/>
      <c r="G58" s="177"/>
      <c r="H58" s="177"/>
    </row>
    <row r="59" customHeight="1" spans="1:8">
      <c r="A59" s="128" t="s">
        <v>216</v>
      </c>
      <c r="B59" s="130"/>
      <c r="C59" s="177"/>
      <c r="D59" s="177"/>
      <c r="E59" s="177"/>
      <c r="F59" s="177"/>
      <c r="G59" s="177"/>
      <c r="H59" s="177"/>
    </row>
    <row r="60" customHeight="1" spans="1:8">
      <c r="A60" s="129" t="s">
        <v>184</v>
      </c>
      <c r="B60" s="130"/>
      <c r="C60" s="177"/>
      <c r="D60" s="177"/>
      <c r="E60" s="177"/>
      <c r="F60" s="177"/>
      <c r="G60" s="177"/>
      <c r="H60" s="177"/>
    </row>
    <row r="61" customHeight="1" spans="1:8">
      <c r="A61" s="129" t="s">
        <v>185</v>
      </c>
      <c r="B61" s="130"/>
      <c r="C61" s="177"/>
      <c r="D61" s="177"/>
      <c r="E61" s="177"/>
      <c r="F61" s="177"/>
      <c r="G61" s="177"/>
      <c r="H61" s="177"/>
    </row>
    <row r="62" customHeight="1" spans="1:8">
      <c r="A62" s="128" t="s">
        <v>217</v>
      </c>
      <c r="B62" s="130"/>
      <c r="C62" s="177"/>
      <c r="D62" s="177"/>
      <c r="E62" s="177"/>
      <c r="F62" s="177"/>
      <c r="G62" s="177"/>
      <c r="H62" s="177"/>
    </row>
    <row r="63" customHeight="1" spans="1:8">
      <c r="A63" s="129" t="s">
        <v>184</v>
      </c>
      <c r="B63" s="130"/>
      <c r="C63" s="177"/>
      <c r="D63" s="177"/>
      <c r="E63" s="177"/>
      <c r="F63" s="177"/>
      <c r="G63" s="177"/>
      <c r="H63" s="177"/>
    </row>
    <row r="64" customHeight="1" spans="1:8">
      <c r="A64" s="129" t="s">
        <v>185</v>
      </c>
      <c r="B64" s="130"/>
      <c r="C64" s="177"/>
      <c r="D64" s="177"/>
      <c r="E64" s="177"/>
      <c r="F64" s="177"/>
      <c r="G64" s="177"/>
      <c r="H64" s="177"/>
    </row>
    <row r="65" customHeight="1" spans="1:8">
      <c r="A65" s="128" t="s">
        <v>218</v>
      </c>
      <c r="B65" s="130"/>
      <c r="C65" s="177"/>
      <c r="D65" s="177"/>
      <c r="E65" s="177"/>
      <c r="F65" s="177"/>
      <c r="G65" s="177"/>
      <c r="H65" s="177"/>
    </row>
    <row r="66" customHeight="1" spans="1:8">
      <c r="A66" s="129" t="s">
        <v>184</v>
      </c>
      <c r="B66" s="130"/>
      <c r="C66" s="177"/>
      <c r="D66" s="177"/>
      <c r="E66" s="177"/>
      <c r="F66" s="177"/>
      <c r="G66" s="177"/>
      <c r="H66" s="177"/>
    </row>
    <row r="67" customHeight="1" spans="1:8">
      <c r="A67" s="129" t="s">
        <v>185</v>
      </c>
      <c r="B67" s="130"/>
      <c r="C67" s="177"/>
      <c r="D67" s="177"/>
      <c r="E67" s="177"/>
      <c r="F67" s="177"/>
      <c r="G67" s="177"/>
      <c r="H67" s="177"/>
    </row>
    <row r="68" customHeight="1" spans="1:8">
      <c r="A68" s="129" t="s">
        <v>219</v>
      </c>
      <c r="B68" s="130"/>
      <c r="C68" s="177"/>
      <c r="D68" s="177"/>
      <c r="E68" s="177"/>
      <c r="F68" s="177"/>
      <c r="G68" s="177"/>
      <c r="H68" s="177"/>
    </row>
    <row r="69" customHeight="1" spans="1:8">
      <c r="A69" s="129" t="s">
        <v>220</v>
      </c>
      <c r="B69" s="130"/>
      <c r="C69" s="177"/>
      <c r="D69" s="177"/>
      <c r="E69" s="177"/>
      <c r="F69" s="177"/>
      <c r="G69" s="177"/>
      <c r="H69" s="177"/>
    </row>
    <row r="70" customHeight="1" spans="1:8">
      <c r="A70" s="128" t="s">
        <v>221</v>
      </c>
      <c r="B70" s="130"/>
      <c r="C70" s="177"/>
      <c r="D70" s="177"/>
      <c r="E70" s="177"/>
      <c r="F70" s="177"/>
      <c r="G70" s="177"/>
      <c r="H70" s="177"/>
    </row>
    <row r="71" customHeight="1" spans="1:8">
      <c r="A71" s="129" t="s">
        <v>184</v>
      </c>
      <c r="B71" s="130"/>
      <c r="C71" s="177"/>
      <c r="D71" s="177"/>
      <c r="E71" s="177"/>
      <c r="F71" s="177"/>
      <c r="G71" s="177"/>
      <c r="H71" s="177"/>
    </row>
    <row r="72" customHeight="1" spans="1:8">
      <c r="A72" s="129" t="s">
        <v>185</v>
      </c>
      <c r="B72" s="130"/>
      <c r="C72" s="177"/>
      <c r="D72" s="177"/>
      <c r="E72" s="177"/>
      <c r="F72" s="177"/>
      <c r="G72" s="177"/>
      <c r="H72" s="177"/>
    </row>
    <row r="73" customHeight="1" spans="1:8">
      <c r="A73" s="128" t="s">
        <v>222</v>
      </c>
      <c r="B73" s="130"/>
      <c r="C73" s="177"/>
      <c r="D73" s="177"/>
      <c r="E73" s="177"/>
      <c r="F73" s="177"/>
      <c r="G73" s="177"/>
      <c r="H73" s="177"/>
    </row>
    <row r="74" customHeight="1" spans="1:8">
      <c r="A74" s="129" t="s">
        <v>184</v>
      </c>
      <c r="B74" s="130"/>
      <c r="C74" s="177"/>
      <c r="D74" s="177"/>
      <c r="E74" s="177"/>
      <c r="F74" s="177"/>
      <c r="G74" s="177"/>
      <c r="H74" s="177"/>
    </row>
    <row r="75" customHeight="1" spans="1:8">
      <c r="A75" s="129" t="s">
        <v>185</v>
      </c>
      <c r="B75" s="130"/>
      <c r="C75" s="177"/>
      <c r="D75" s="177"/>
      <c r="E75" s="177"/>
      <c r="F75" s="177"/>
      <c r="G75" s="177"/>
      <c r="H75" s="177"/>
    </row>
    <row r="76" customHeight="1" spans="1:8">
      <c r="A76" s="129" t="s">
        <v>197</v>
      </c>
      <c r="B76" s="130"/>
      <c r="C76" s="177"/>
      <c r="D76" s="177"/>
      <c r="E76" s="177"/>
      <c r="F76" s="177"/>
      <c r="G76" s="177"/>
      <c r="H76" s="177"/>
    </row>
    <row r="77" customHeight="1" spans="1:8">
      <c r="A77" s="129" t="s">
        <v>223</v>
      </c>
      <c r="B77" s="130"/>
      <c r="C77" s="177"/>
      <c r="D77" s="177"/>
      <c r="E77" s="177"/>
      <c r="F77" s="177"/>
      <c r="G77" s="177"/>
      <c r="H77" s="177"/>
    </row>
    <row r="78" customHeight="1" spans="1:8">
      <c r="A78" s="128" t="s">
        <v>224</v>
      </c>
      <c r="B78" s="130">
        <v>149</v>
      </c>
      <c r="C78" s="177"/>
      <c r="D78" s="177"/>
      <c r="E78" s="177"/>
      <c r="F78" s="177"/>
      <c r="G78" s="177"/>
      <c r="H78" s="177"/>
    </row>
    <row r="79" customHeight="1" spans="1:8">
      <c r="A79" s="129" t="s">
        <v>184</v>
      </c>
      <c r="B79" s="130">
        <v>149</v>
      </c>
      <c r="C79" s="177"/>
      <c r="D79" s="177"/>
      <c r="E79" s="177"/>
      <c r="F79" s="177"/>
      <c r="G79" s="177"/>
      <c r="H79" s="177"/>
    </row>
    <row r="80" customHeight="1" spans="1:8">
      <c r="A80" s="129" t="s">
        <v>185</v>
      </c>
      <c r="B80" s="130"/>
      <c r="C80" s="177"/>
      <c r="D80" s="177"/>
      <c r="E80" s="177"/>
      <c r="F80" s="177"/>
      <c r="G80" s="177"/>
      <c r="H80" s="177"/>
    </row>
    <row r="81" customHeight="1" spans="1:8">
      <c r="A81" s="128" t="s">
        <v>225</v>
      </c>
      <c r="B81" s="130"/>
      <c r="C81" s="177"/>
      <c r="D81" s="177"/>
      <c r="E81" s="177"/>
      <c r="F81" s="177"/>
      <c r="G81" s="177"/>
      <c r="H81" s="177"/>
    </row>
    <row r="82" customHeight="1" spans="1:8">
      <c r="A82" s="129" t="s">
        <v>184</v>
      </c>
      <c r="B82" s="130"/>
      <c r="C82" s="177"/>
      <c r="D82" s="177"/>
      <c r="E82" s="177"/>
      <c r="F82" s="177"/>
      <c r="G82" s="177"/>
      <c r="H82" s="177"/>
    </row>
    <row r="83" customHeight="1" spans="1:8">
      <c r="A83" s="129" t="s">
        <v>185</v>
      </c>
      <c r="B83" s="130"/>
      <c r="C83" s="177"/>
      <c r="D83" s="177"/>
      <c r="E83" s="177"/>
      <c r="F83" s="177"/>
      <c r="G83" s="177"/>
      <c r="H83" s="177"/>
    </row>
    <row r="84" customHeight="1" spans="1:8">
      <c r="A84" s="129" t="s">
        <v>197</v>
      </c>
      <c r="B84" s="130"/>
      <c r="C84" s="177"/>
      <c r="D84" s="177"/>
      <c r="E84" s="177"/>
      <c r="F84" s="177"/>
      <c r="G84" s="177"/>
      <c r="H84" s="177"/>
    </row>
    <row r="85" customHeight="1" spans="1:8">
      <c r="A85" s="128" t="s">
        <v>226</v>
      </c>
      <c r="B85" s="130"/>
      <c r="C85" s="177"/>
      <c r="D85" s="177"/>
      <c r="E85" s="177"/>
      <c r="F85" s="177"/>
      <c r="G85" s="177"/>
      <c r="H85" s="177"/>
    </row>
    <row r="86" customHeight="1" spans="1:8">
      <c r="A86" s="129" t="s">
        <v>184</v>
      </c>
      <c r="B86" s="130"/>
      <c r="C86" s="177"/>
      <c r="D86" s="177"/>
      <c r="E86" s="177"/>
      <c r="F86" s="177"/>
      <c r="G86" s="177"/>
      <c r="H86" s="177"/>
    </row>
    <row r="87" customHeight="1" spans="1:8">
      <c r="A87" s="129" t="s">
        <v>185</v>
      </c>
      <c r="B87" s="130"/>
      <c r="C87" s="177"/>
      <c r="D87" s="177"/>
      <c r="E87" s="177"/>
      <c r="F87" s="177"/>
      <c r="G87" s="177"/>
      <c r="H87" s="177"/>
    </row>
    <row r="88" customHeight="1" spans="1:8">
      <c r="A88" s="128" t="s">
        <v>227</v>
      </c>
      <c r="B88" s="130"/>
      <c r="C88" s="177"/>
      <c r="D88" s="177"/>
      <c r="E88" s="177"/>
      <c r="F88" s="177"/>
      <c r="G88" s="177"/>
      <c r="H88" s="177"/>
    </row>
    <row r="89" customHeight="1" spans="1:8">
      <c r="A89" s="129" t="s">
        <v>184</v>
      </c>
      <c r="B89" s="130"/>
      <c r="C89" s="177"/>
      <c r="D89" s="177"/>
      <c r="E89" s="177"/>
      <c r="F89" s="177"/>
      <c r="G89" s="177"/>
      <c r="H89" s="177"/>
    </row>
    <row r="90" customHeight="1" spans="1:8">
      <c r="A90" s="129" t="s">
        <v>185</v>
      </c>
      <c r="B90" s="130"/>
      <c r="C90" s="177"/>
      <c r="D90" s="177"/>
      <c r="E90" s="177"/>
      <c r="F90" s="177"/>
      <c r="G90" s="177"/>
      <c r="H90" s="177"/>
    </row>
    <row r="91" customHeight="1" spans="1:8">
      <c r="A91" s="129" t="s">
        <v>228</v>
      </c>
      <c r="B91" s="130"/>
      <c r="C91" s="177"/>
      <c r="D91" s="177"/>
      <c r="E91" s="177"/>
      <c r="F91" s="177"/>
      <c r="G91" s="177"/>
      <c r="H91" s="177"/>
    </row>
    <row r="92" customHeight="1" spans="1:8">
      <c r="A92" s="128" t="s">
        <v>229</v>
      </c>
      <c r="B92" s="130"/>
      <c r="C92" s="177"/>
      <c r="D92" s="177"/>
      <c r="E92" s="177"/>
      <c r="F92" s="177"/>
      <c r="G92" s="177"/>
      <c r="H92" s="177"/>
    </row>
    <row r="93" customHeight="1" spans="1:8">
      <c r="A93" s="129" t="s">
        <v>184</v>
      </c>
      <c r="B93" s="130"/>
      <c r="C93" s="177"/>
      <c r="D93" s="177"/>
      <c r="E93" s="177"/>
      <c r="F93" s="177"/>
      <c r="G93" s="177"/>
      <c r="H93" s="177"/>
    </row>
    <row r="94" customHeight="1" spans="1:8">
      <c r="A94" s="129" t="s">
        <v>185</v>
      </c>
      <c r="B94" s="130"/>
      <c r="C94" s="177"/>
      <c r="D94" s="177"/>
      <c r="E94" s="177"/>
      <c r="F94" s="177"/>
      <c r="G94" s="177"/>
      <c r="H94" s="177"/>
    </row>
    <row r="95" customHeight="1" spans="1:8">
      <c r="A95" s="129" t="s">
        <v>230</v>
      </c>
      <c r="B95" s="130"/>
      <c r="C95" s="177"/>
      <c r="D95" s="177"/>
      <c r="E95" s="177"/>
      <c r="F95" s="177"/>
      <c r="G95" s="177"/>
      <c r="H95" s="177"/>
    </row>
    <row r="96" customHeight="1" spans="1:8">
      <c r="A96" s="128" t="s">
        <v>231</v>
      </c>
      <c r="B96" s="130"/>
      <c r="C96" s="177"/>
      <c r="D96" s="177"/>
      <c r="E96" s="177"/>
      <c r="F96" s="177"/>
      <c r="G96" s="177"/>
      <c r="H96" s="177"/>
    </row>
    <row r="97" customHeight="1" spans="1:8">
      <c r="A97" s="129" t="s">
        <v>184</v>
      </c>
      <c r="B97" s="130"/>
      <c r="C97" s="177"/>
      <c r="D97" s="177"/>
      <c r="E97" s="177"/>
      <c r="F97" s="177"/>
      <c r="G97" s="177"/>
      <c r="H97" s="177"/>
    </row>
    <row r="98" customHeight="1" spans="1:8">
      <c r="A98" s="129" t="s">
        <v>185</v>
      </c>
      <c r="B98" s="130"/>
      <c r="C98" s="177"/>
      <c r="D98" s="177"/>
      <c r="E98" s="177"/>
      <c r="F98" s="177"/>
      <c r="G98" s="177"/>
      <c r="H98" s="177"/>
    </row>
    <row r="99" customHeight="1" spans="1:8">
      <c r="A99" s="128" t="s">
        <v>232</v>
      </c>
      <c r="B99" s="130"/>
      <c r="C99" s="177"/>
      <c r="D99" s="177"/>
      <c r="E99" s="177"/>
      <c r="F99" s="177"/>
      <c r="G99" s="177"/>
      <c r="H99" s="177"/>
    </row>
    <row r="100" customHeight="1" spans="1:8">
      <c r="A100" s="129" t="s">
        <v>185</v>
      </c>
      <c r="B100" s="130"/>
      <c r="C100" s="177"/>
      <c r="D100" s="177"/>
      <c r="E100" s="177"/>
      <c r="F100" s="177"/>
      <c r="G100" s="177"/>
      <c r="H100" s="177"/>
    </row>
    <row r="101" customHeight="1" spans="1:8">
      <c r="A101" s="129" t="s">
        <v>233</v>
      </c>
      <c r="B101" s="130"/>
      <c r="C101" s="177"/>
      <c r="D101" s="177"/>
      <c r="E101" s="177"/>
      <c r="F101" s="177"/>
      <c r="G101" s="177"/>
      <c r="H101" s="177"/>
    </row>
    <row r="102" customHeight="1" spans="1:8">
      <c r="A102" s="128" t="s">
        <v>234</v>
      </c>
      <c r="B102" s="130">
        <v>213</v>
      </c>
      <c r="C102" s="177"/>
      <c r="D102" s="177"/>
      <c r="E102" s="177"/>
      <c r="F102" s="177"/>
      <c r="G102" s="177"/>
      <c r="H102" s="177"/>
    </row>
    <row r="103" customHeight="1" spans="1:8">
      <c r="A103" s="129" t="s">
        <v>235</v>
      </c>
      <c r="B103" s="130">
        <v>213</v>
      </c>
      <c r="C103" s="177"/>
      <c r="D103" s="177"/>
      <c r="E103" s="177"/>
      <c r="F103" s="177"/>
      <c r="G103" s="177"/>
      <c r="H103" s="177"/>
    </row>
    <row r="104" customHeight="1" spans="1:8">
      <c r="A104" s="128" t="s">
        <v>236</v>
      </c>
      <c r="B104" s="130"/>
      <c r="C104" s="177"/>
      <c r="D104" s="177"/>
      <c r="E104" s="177"/>
      <c r="F104" s="177"/>
      <c r="G104" s="177"/>
      <c r="H104" s="177"/>
    </row>
    <row r="105" customHeight="1" spans="1:8">
      <c r="A105" s="128" t="s">
        <v>237</v>
      </c>
      <c r="B105" s="130"/>
      <c r="C105" s="177"/>
      <c r="D105" s="177"/>
      <c r="E105" s="177"/>
      <c r="F105" s="177"/>
      <c r="G105" s="177"/>
      <c r="H105" s="177"/>
    </row>
    <row r="106" customHeight="1" spans="1:8">
      <c r="A106" s="129" t="s">
        <v>238</v>
      </c>
      <c r="B106" s="130"/>
      <c r="C106" s="177"/>
      <c r="D106" s="177"/>
      <c r="E106" s="177"/>
      <c r="F106" s="177"/>
      <c r="G106" s="177"/>
      <c r="H106" s="177"/>
    </row>
    <row r="107" customHeight="1" spans="1:8">
      <c r="A107" s="128" t="s">
        <v>239</v>
      </c>
      <c r="B107" s="130"/>
      <c r="C107" s="177"/>
      <c r="D107" s="177"/>
      <c r="E107" s="177"/>
      <c r="F107" s="177"/>
      <c r="G107" s="177"/>
      <c r="H107" s="177"/>
    </row>
    <row r="108" customHeight="1" spans="1:8">
      <c r="A108" s="128" t="s">
        <v>240</v>
      </c>
      <c r="B108" s="130"/>
      <c r="C108" s="177"/>
      <c r="D108" s="177"/>
      <c r="E108" s="177"/>
      <c r="F108" s="177"/>
      <c r="G108" s="177"/>
      <c r="H108" s="177"/>
    </row>
    <row r="109" customHeight="1" spans="1:8">
      <c r="A109" s="129" t="s">
        <v>241</v>
      </c>
      <c r="B109" s="130"/>
      <c r="C109" s="177"/>
      <c r="D109" s="177"/>
      <c r="E109" s="177"/>
      <c r="F109" s="177"/>
      <c r="G109" s="177"/>
      <c r="H109" s="177"/>
    </row>
    <row r="110" customHeight="1" spans="1:8">
      <c r="A110" s="128" t="s">
        <v>242</v>
      </c>
      <c r="B110" s="130"/>
      <c r="C110" s="177"/>
      <c r="D110" s="177"/>
      <c r="E110" s="177"/>
      <c r="F110" s="177"/>
      <c r="G110" s="177"/>
      <c r="H110" s="177"/>
    </row>
    <row r="111" customHeight="1" spans="1:8">
      <c r="A111" s="129" t="s">
        <v>184</v>
      </c>
      <c r="B111" s="130"/>
      <c r="C111" s="177"/>
      <c r="D111" s="177"/>
      <c r="E111" s="177"/>
      <c r="F111" s="177"/>
      <c r="G111" s="177"/>
      <c r="H111" s="177"/>
    </row>
    <row r="112" customHeight="1" spans="1:8">
      <c r="A112" s="129" t="s">
        <v>185</v>
      </c>
      <c r="B112" s="130"/>
      <c r="C112" s="177"/>
      <c r="D112" s="177"/>
      <c r="E112" s="177"/>
      <c r="F112" s="177"/>
      <c r="G112" s="177"/>
      <c r="H112" s="177"/>
    </row>
    <row r="113" customHeight="1" spans="1:8">
      <c r="A113" s="129" t="s">
        <v>243</v>
      </c>
      <c r="B113" s="360"/>
      <c r="C113" s="177"/>
      <c r="D113" s="177"/>
      <c r="E113" s="177"/>
      <c r="F113" s="177"/>
      <c r="G113" s="177"/>
      <c r="H113" s="177"/>
    </row>
    <row r="114" customHeight="1" spans="1:8">
      <c r="A114" s="129" t="s">
        <v>244</v>
      </c>
      <c r="B114" s="130"/>
      <c r="C114" s="177"/>
      <c r="D114" s="177"/>
      <c r="E114" s="177"/>
      <c r="F114" s="177"/>
      <c r="G114" s="177"/>
      <c r="H114" s="177"/>
    </row>
    <row r="115" customHeight="1" spans="1:8">
      <c r="A115" s="129" t="s">
        <v>245</v>
      </c>
      <c r="B115" s="130"/>
      <c r="C115" s="177"/>
      <c r="D115" s="177"/>
      <c r="E115" s="177"/>
      <c r="F115" s="177"/>
      <c r="G115" s="177"/>
      <c r="H115" s="177"/>
    </row>
    <row r="116" customHeight="1" spans="1:8">
      <c r="A116" s="128" t="s">
        <v>246</v>
      </c>
      <c r="B116" s="130"/>
      <c r="C116" s="177"/>
      <c r="D116" s="177"/>
      <c r="E116" s="177"/>
      <c r="F116" s="177"/>
      <c r="G116" s="177"/>
      <c r="H116" s="177"/>
    </row>
    <row r="117" customHeight="1" spans="1:8">
      <c r="A117" s="129" t="s">
        <v>247</v>
      </c>
      <c r="B117" s="130"/>
      <c r="C117" s="177"/>
      <c r="D117" s="177"/>
      <c r="E117" s="177"/>
      <c r="F117" s="177"/>
      <c r="G117" s="177"/>
      <c r="H117" s="177"/>
    </row>
    <row r="118" customHeight="1" spans="1:8">
      <c r="A118" s="128" t="s">
        <v>248</v>
      </c>
      <c r="B118" s="130"/>
      <c r="C118" s="177"/>
      <c r="D118" s="177"/>
      <c r="E118" s="177"/>
      <c r="F118" s="177"/>
      <c r="G118" s="177"/>
      <c r="H118" s="177"/>
    </row>
    <row r="119" customHeight="1" spans="1:8">
      <c r="A119" s="129" t="s">
        <v>249</v>
      </c>
      <c r="B119" s="130"/>
      <c r="C119" s="177"/>
      <c r="D119" s="177"/>
      <c r="E119" s="177"/>
      <c r="F119" s="177"/>
      <c r="G119" s="177"/>
      <c r="H119" s="177"/>
    </row>
    <row r="120" customHeight="1" spans="1:8">
      <c r="A120" s="128" t="s">
        <v>250</v>
      </c>
      <c r="B120" s="130"/>
      <c r="C120" s="177"/>
      <c r="D120" s="177"/>
      <c r="E120" s="177"/>
      <c r="F120" s="177"/>
      <c r="G120" s="177"/>
      <c r="H120" s="177"/>
    </row>
    <row r="121" customHeight="1" spans="1:8">
      <c r="A121" s="129" t="s">
        <v>251</v>
      </c>
      <c r="B121" s="130"/>
      <c r="C121" s="177"/>
      <c r="D121" s="177"/>
      <c r="E121" s="177"/>
      <c r="F121" s="177"/>
      <c r="G121" s="177"/>
      <c r="H121" s="177"/>
    </row>
    <row r="122" customHeight="1" spans="1:8">
      <c r="A122" s="129" t="s">
        <v>252</v>
      </c>
      <c r="B122" s="130"/>
      <c r="C122" s="177"/>
      <c r="D122" s="177"/>
      <c r="E122" s="177"/>
      <c r="F122" s="177"/>
      <c r="G122" s="177"/>
      <c r="H122" s="177"/>
    </row>
    <row r="123" customHeight="1" spans="1:8">
      <c r="A123" s="128" t="s">
        <v>253</v>
      </c>
      <c r="B123" s="130"/>
      <c r="C123" s="177"/>
      <c r="D123" s="177"/>
      <c r="E123" s="177"/>
      <c r="F123" s="177"/>
      <c r="G123" s="177"/>
      <c r="H123" s="177"/>
    </row>
    <row r="124" customHeight="1" spans="1:8">
      <c r="A124" s="129" t="s">
        <v>184</v>
      </c>
      <c r="B124" s="130"/>
      <c r="C124" s="177"/>
      <c r="D124" s="177"/>
      <c r="E124" s="177"/>
      <c r="F124" s="177"/>
      <c r="G124" s="177"/>
      <c r="H124" s="177"/>
    </row>
    <row r="125" customHeight="1" spans="1:8">
      <c r="A125" s="129" t="s">
        <v>185</v>
      </c>
      <c r="B125" s="130"/>
      <c r="C125" s="177"/>
      <c r="D125" s="177"/>
      <c r="E125" s="177"/>
      <c r="F125" s="177"/>
      <c r="G125" s="177"/>
      <c r="H125" s="177"/>
    </row>
    <row r="126" customHeight="1" spans="1:8">
      <c r="A126" s="129" t="s">
        <v>254</v>
      </c>
      <c r="B126" s="130"/>
      <c r="C126" s="177"/>
      <c r="D126" s="177"/>
      <c r="E126" s="177"/>
      <c r="F126" s="177"/>
      <c r="G126" s="177"/>
      <c r="H126" s="177"/>
    </row>
    <row r="127" customHeight="1" spans="1:8">
      <c r="A127" s="129" t="s">
        <v>255</v>
      </c>
      <c r="B127" s="130"/>
      <c r="C127" s="177"/>
      <c r="D127" s="177"/>
      <c r="E127" s="177"/>
      <c r="F127" s="177"/>
      <c r="G127" s="177"/>
      <c r="H127" s="177"/>
    </row>
    <row r="128" customHeight="1" spans="1:8">
      <c r="A128" s="129" t="s">
        <v>256</v>
      </c>
      <c r="B128" s="130"/>
      <c r="C128" s="177"/>
      <c r="D128" s="177"/>
      <c r="E128" s="177"/>
      <c r="F128" s="177"/>
      <c r="G128" s="177"/>
      <c r="H128" s="177"/>
    </row>
    <row r="129" customHeight="1" spans="1:8">
      <c r="A129" s="129" t="s">
        <v>257</v>
      </c>
      <c r="B129" s="130"/>
      <c r="C129" s="177"/>
      <c r="D129" s="177"/>
      <c r="E129" s="177"/>
      <c r="F129" s="177"/>
      <c r="G129" s="177"/>
      <c r="H129" s="177"/>
    </row>
    <row r="130" customHeight="1" spans="1:8">
      <c r="A130" s="129" t="s">
        <v>258</v>
      </c>
      <c r="B130" s="130"/>
      <c r="C130" s="177"/>
      <c r="D130" s="177"/>
      <c r="E130" s="177"/>
      <c r="F130" s="177"/>
      <c r="G130" s="177"/>
      <c r="H130" s="177"/>
    </row>
    <row r="131" customHeight="1" spans="1:8">
      <c r="A131" s="129" t="s">
        <v>259</v>
      </c>
      <c r="B131" s="130"/>
      <c r="C131" s="177"/>
      <c r="D131" s="177"/>
      <c r="E131" s="177"/>
      <c r="F131" s="177"/>
      <c r="G131" s="177"/>
      <c r="H131" s="177"/>
    </row>
    <row r="132" customHeight="1" spans="1:8">
      <c r="A132" s="129" t="s">
        <v>260</v>
      </c>
      <c r="B132" s="130"/>
      <c r="C132" s="177"/>
      <c r="D132" s="177"/>
      <c r="E132" s="177"/>
      <c r="F132" s="177"/>
      <c r="G132" s="177"/>
      <c r="H132" s="177"/>
    </row>
    <row r="133" customHeight="1" spans="1:8">
      <c r="A133" s="129" t="s">
        <v>197</v>
      </c>
      <c r="B133" s="130"/>
      <c r="C133" s="177"/>
      <c r="D133" s="177"/>
      <c r="E133" s="177"/>
      <c r="F133" s="177"/>
      <c r="G133" s="177"/>
      <c r="H133" s="177"/>
    </row>
    <row r="134" customHeight="1" spans="1:8">
      <c r="A134" s="128" t="s">
        <v>261</v>
      </c>
      <c r="B134" s="130"/>
      <c r="C134" s="177"/>
      <c r="D134" s="177"/>
      <c r="E134" s="177"/>
      <c r="F134" s="177"/>
      <c r="G134" s="177"/>
      <c r="H134" s="177"/>
    </row>
    <row r="135" customHeight="1" spans="1:8">
      <c r="A135" s="128" t="s">
        <v>262</v>
      </c>
      <c r="B135" s="130"/>
      <c r="C135" s="177"/>
      <c r="D135" s="177"/>
      <c r="E135" s="177"/>
      <c r="F135" s="177"/>
      <c r="G135" s="177"/>
      <c r="H135" s="177"/>
    </row>
    <row r="136" customHeight="1" spans="1:8">
      <c r="A136" s="129" t="s">
        <v>184</v>
      </c>
      <c r="B136" s="130"/>
      <c r="C136" s="177"/>
      <c r="D136" s="177"/>
      <c r="E136" s="177"/>
      <c r="F136" s="177"/>
      <c r="G136" s="177"/>
      <c r="H136" s="177"/>
    </row>
    <row r="137" customHeight="1" spans="1:8">
      <c r="A137" s="129" t="s">
        <v>185</v>
      </c>
      <c r="B137" s="130"/>
      <c r="C137" s="177"/>
      <c r="D137" s="177"/>
      <c r="E137" s="177"/>
      <c r="F137" s="177"/>
      <c r="G137" s="177"/>
      <c r="H137" s="177"/>
    </row>
    <row r="138" customHeight="1" spans="1:8">
      <c r="A138" s="129" t="s">
        <v>263</v>
      </c>
      <c r="B138" s="130"/>
      <c r="C138" s="177"/>
      <c r="D138" s="177"/>
      <c r="E138" s="177"/>
      <c r="F138" s="177"/>
      <c r="G138" s="177"/>
      <c r="H138" s="177"/>
    </row>
    <row r="139" customHeight="1" spans="1:8">
      <c r="A139" s="128" t="s">
        <v>264</v>
      </c>
      <c r="B139" s="130"/>
      <c r="C139" s="177"/>
      <c r="D139" s="177"/>
      <c r="E139" s="177"/>
      <c r="F139" s="177"/>
      <c r="G139" s="177"/>
      <c r="H139" s="177"/>
    </row>
    <row r="140" customHeight="1" spans="1:8">
      <c r="A140" s="129" t="s">
        <v>265</v>
      </c>
      <c r="B140" s="130"/>
      <c r="C140" s="177"/>
      <c r="D140" s="177"/>
      <c r="E140" s="177"/>
      <c r="F140" s="177"/>
      <c r="G140" s="177"/>
      <c r="H140" s="177"/>
    </row>
    <row r="141" customHeight="1" spans="1:8">
      <c r="A141" s="129" t="s">
        <v>266</v>
      </c>
      <c r="B141" s="130"/>
      <c r="C141" s="177"/>
      <c r="D141" s="177"/>
      <c r="E141" s="177"/>
      <c r="F141" s="177"/>
      <c r="G141" s="177"/>
      <c r="H141" s="177"/>
    </row>
    <row r="142" customHeight="1" spans="1:8">
      <c r="A142" s="129" t="s">
        <v>267</v>
      </c>
      <c r="B142" s="130"/>
      <c r="C142" s="177"/>
      <c r="D142" s="177"/>
      <c r="E142" s="177"/>
      <c r="F142" s="177"/>
      <c r="G142" s="177"/>
      <c r="H142" s="177"/>
    </row>
    <row r="143" customHeight="1" spans="1:8">
      <c r="A143" s="129" t="s">
        <v>268</v>
      </c>
      <c r="B143" s="130"/>
      <c r="C143" s="177"/>
      <c r="D143" s="177"/>
      <c r="E143" s="177"/>
      <c r="F143" s="177"/>
      <c r="G143" s="177"/>
      <c r="H143" s="177"/>
    </row>
    <row r="144" customHeight="1" spans="1:8">
      <c r="A144" s="129" t="s">
        <v>269</v>
      </c>
      <c r="B144" s="130"/>
      <c r="C144" s="177"/>
      <c r="D144" s="177"/>
      <c r="E144" s="177"/>
      <c r="F144" s="177"/>
      <c r="G144" s="177"/>
      <c r="H144" s="177"/>
    </row>
    <row r="145" customHeight="1" spans="1:8">
      <c r="A145" s="129" t="s">
        <v>270</v>
      </c>
      <c r="B145" s="130"/>
      <c r="C145" s="177"/>
      <c r="D145" s="177"/>
      <c r="E145" s="177"/>
      <c r="F145" s="177"/>
      <c r="G145" s="177"/>
      <c r="H145" s="177"/>
    </row>
    <row r="146" customHeight="1" spans="1:8">
      <c r="A146" s="128" t="s">
        <v>271</v>
      </c>
      <c r="B146" s="130"/>
      <c r="C146" s="177"/>
      <c r="D146" s="177"/>
      <c r="E146" s="177"/>
      <c r="F146" s="177"/>
      <c r="G146" s="177"/>
      <c r="H146" s="177"/>
    </row>
    <row r="147" customHeight="1" spans="1:8">
      <c r="A147" s="129" t="s">
        <v>272</v>
      </c>
      <c r="B147" s="130"/>
      <c r="C147" s="177"/>
      <c r="D147" s="177"/>
      <c r="E147" s="177"/>
      <c r="F147" s="177"/>
      <c r="G147" s="177"/>
      <c r="H147" s="177"/>
    </row>
    <row r="148" customHeight="1" spans="1:8">
      <c r="A148" s="129" t="s">
        <v>273</v>
      </c>
      <c r="B148" s="130"/>
      <c r="C148" s="177"/>
      <c r="D148" s="177"/>
      <c r="E148" s="177"/>
      <c r="F148" s="177"/>
      <c r="G148" s="177"/>
      <c r="H148" s="177"/>
    </row>
    <row r="149" customHeight="1" spans="1:8">
      <c r="A149" s="129" t="s">
        <v>274</v>
      </c>
      <c r="B149" s="130"/>
      <c r="C149" s="177"/>
      <c r="D149" s="177"/>
      <c r="E149" s="177"/>
      <c r="F149" s="177"/>
      <c r="G149" s="177"/>
      <c r="H149" s="177"/>
    </row>
    <row r="150" customHeight="1" spans="1:8">
      <c r="A150" s="129" t="s">
        <v>275</v>
      </c>
      <c r="B150" s="130"/>
      <c r="C150" s="177"/>
      <c r="D150" s="177"/>
      <c r="E150" s="177"/>
      <c r="F150" s="177"/>
      <c r="G150" s="177"/>
      <c r="H150" s="177"/>
    </row>
    <row r="151" customHeight="1" spans="1:8">
      <c r="A151" s="128" t="s">
        <v>276</v>
      </c>
      <c r="B151" s="130"/>
      <c r="C151" s="177"/>
      <c r="D151" s="177"/>
      <c r="E151" s="177"/>
      <c r="F151" s="177"/>
      <c r="G151" s="177"/>
      <c r="H151" s="177"/>
    </row>
    <row r="152" customHeight="1" spans="1:8">
      <c r="A152" s="129" t="s">
        <v>277</v>
      </c>
      <c r="B152" s="130"/>
      <c r="C152" s="177"/>
      <c r="D152" s="177"/>
      <c r="E152" s="177"/>
      <c r="F152" s="177"/>
      <c r="G152" s="177"/>
      <c r="H152" s="177"/>
    </row>
    <row r="153" customHeight="1" spans="1:8">
      <c r="A153" s="128" t="s">
        <v>278</v>
      </c>
      <c r="B153" s="130"/>
      <c r="C153" s="177"/>
      <c r="D153" s="177"/>
      <c r="E153" s="177"/>
      <c r="F153" s="177"/>
      <c r="G153" s="177"/>
      <c r="H153" s="177"/>
    </row>
    <row r="154" customHeight="1" spans="1:8">
      <c r="A154" s="129" t="s">
        <v>279</v>
      </c>
      <c r="B154" s="130"/>
      <c r="C154" s="177"/>
      <c r="D154" s="177"/>
      <c r="E154" s="177"/>
      <c r="F154" s="177"/>
      <c r="G154" s="177"/>
      <c r="H154" s="177"/>
    </row>
    <row r="155" customHeight="1" spans="1:8">
      <c r="A155" s="128" t="s">
        <v>280</v>
      </c>
      <c r="B155" s="130"/>
      <c r="C155" s="177"/>
      <c r="D155" s="177"/>
      <c r="E155" s="177"/>
      <c r="F155" s="177"/>
      <c r="G155" s="177"/>
      <c r="H155" s="177"/>
    </row>
    <row r="156" customHeight="1" spans="1:8">
      <c r="A156" s="129" t="s">
        <v>281</v>
      </c>
      <c r="B156" s="130"/>
      <c r="C156" s="177"/>
      <c r="D156" s="177"/>
      <c r="E156" s="177"/>
      <c r="F156" s="177"/>
      <c r="G156" s="177"/>
      <c r="H156" s="177"/>
    </row>
    <row r="157" customHeight="1" spans="1:8">
      <c r="A157" s="129" t="s">
        <v>282</v>
      </c>
      <c r="B157" s="130"/>
      <c r="C157" s="177"/>
      <c r="D157" s="177"/>
      <c r="E157" s="177"/>
      <c r="F157" s="177"/>
      <c r="G157" s="177"/>
      <c r="H157" s="177"/>
    </row>
    <row r="158" customHeight="1" spans="1:8">
      <c r="A158" s="129" t="s">
        <v>283</v>
      </c>
      <c r="B158" s="130"/>
      <c r="C158" s="177"/>
      <c r="D158" s="177"/>
      <c r="E158" s="177"/>
      <c r="F158" s="177"/>
      <c r="G158" s="177"/>
      <c r="H158" s="177"/>
    </row>
    <row r="159" customHeight="1" spans="1:8">
      <c r="A159" s="128" t="s">
        <v>284</v>
      </c>
      <c r="B159" s="130"/>
      <c r="C159" s="177"/>
      <c r="D159" s="177"/>
      <c r="E159" s="177"/>
      <c r="F159" s="177"/>
      <c r="G159" s="177"/>
      <c r="H159" s="177"/>
    </row>
    <row r="160" customHeight="1" spans="1:8">
      <c r="A160" s="129" t="s">
        <v>285</v>
      </c>
      <c r="B160" s="130"/>
      <c r="C160" s="177"/>
      <c r="D160" s="177"/>
      <c r="E160" s="177"/>
      <c r="F160" s="177"/>
      <c r="G160" s="177"/>
      <c r="H160" s="177"/>
    </row>
    <row r="161" customHeight="1" spans="1:8">
      <c r="A161" s="128" t="s">
        <v>286</v>
      </c>
      <c r="B161" s="130"/>
      <c r="C161" s="177"/>
      <c r="D161" s="177"/>
      <c r="E161" s="177"/>
      <c r="F161" s="177"/>
      <c r="G161" s="177"/>
      <c r="H161" s="177"/>
    </row>
    <row r="162" customHeight="1" spans="1:8">
      <c r="A162" s="129" t="s">
        <v>287</v>
      </c>
      <c r="B162" s="130"/>
      <c r="C162" s="177"/>
      <c r="D162" s="177"/>
      <c r="E162" s="177"/>
      <c r="F162" s="177"/>
      <c r="G162" s="177"/>
      <c r="H162" s="177"/>
    </row>
    <row r="163" customHeight="1" spans="1:8">
      <c r="A163" s="128" t="s">
        <v>288</v>
      </c>
      <c r="B163" s="130"/>
      <c r="C163" s="177"/>
      <c r="D163" s="177"/>
      <c r="E163" s="177"/>
      <c r="F163" s="177"/>
      <c r="G163" s="177"/>
      <c r="H163" s="177"/>
    </row>
    <row r="164" customHeight="1" spans="1:8">
      <c r="A164" s="128" t="s">
        <v>289</v>
      </c>
      <c r="B164" s="130"/>
      <c r="C164" s="177"/>
      <c r="D164" s="177"/>
      <c r="E164" s="177"/>
      <c r="F164" s="177"/>
      <c r="G164" s="177"/>
      <c r="H164" s="177"/>
    </row>
    <row r="165" customHeight="1" spans="1:8">
      <c r="A165" s="129" t="s">
        <v>184</v>
      </c>
      <c r="B165" s="130"/>
      <c r="C165" s="177"/>
      <c r="D165" s="177"/>
      <c r="E165" s="177"/>
      <c r="F165" s="177"/>
      <c r="G165" s="177"/>
      <c r="H165" s="177"/>
    </row>
    <row r="166" customHeight="1" spans="1:8">
      <c r="A166" s="129" t="s">
        <v>185</v>
      </c>
      <c r="B166" s="130"/>
      <c r="C166" s="177"/>
      <c r="D166" s="177"/>
      <c r="E166" s="177"/>
      <c r="F166" s="177"/>
      <c r="G166" s="177"/>
      <c r="H166" s="177"/>
    </row>
    <row r="167" customHeight="1" spans="1:8">
      <c r="A167" s="128" t="s">
        <v>290</v>
      </c>
      <c r="B167" s="130"/>
      <c r="C167" s="177"/>
      <c r="D167" s="177"/>
      <c r="E167" s="177"/>
      <c r="F167" s="177"/>
      <c r="G167" s="177"/>
      <c r="H167" s="177"/>
    </row>
    <row r="168" customHeight="1" spans="1:8">
      <c r="A168" s="129" t="s">
        <v>291</v>
      </c>
      <c r="B168" s="130"/>
      <c r="C168" s="177"/>
      <c r="D168" s="177"/>
      <c r="E168" s="177"/>
      <c r="F168" s="177"/>
      <c r="G168" s="177"/>
      <c r="H168" s="177"/>
    </row>
    <row r="169" customHeight="1" spans="1:8">
      <c r="A169" s="128" t="s">
        <v>292</v>
      </c>
      <c r="B169" s="130"/>
      <c r="C169" s="177"/>
      <c r="D169" s="177"/>
      <c r="E169" s="177"/>
      <c r="F169" s="177"/>
      <c r="G169" s="177"/>
      <c r="H169" s="177"/>
    </row>
    <row r="170" customHeight="1" spans="1:8">
      <c r="A170" s="129" t="s">
        <v>293</v>
      </c>
      <c r="B170" s="130"/>
      <c r="C170" s="177"/>
      <c r="D170" s="177"/>
      <c r="E170" s="177"/>
      <c r="F170" s="177"/>
      <c r="G170" s="177"/>
      <c r="H170" s="177"/>
    </row>
    <row r="171" customHeight="1" spans="1:8">
      <c r="A171" s="129" t="s">
        <v>294</v>
      </c>
      <c r="B171" s="130"/>
      <c r="C171" s="177"/>
      <c r="D171" s="177"/>
      <c r="E171" s="177"/>
      <c r="F171" s="177"/>
      <c r="G171" s="177"/>
      <c r="H171" s="177"/>
    </row>
    <row r="172" customHeight="1" spans="1:8">
      <c r="A172" s="128" t="s">
        <v>295</v>
      </c>
      <c r="B172" s="130"/>
      <c r="C172" s="177"/>
      <c r="D172" s="177"/>
      <c r="E172" s="177"/>
      <c r="F172" s="177"/>
      <c r="G172" s="177"/>
      <c r="H172" s="177"/>
    </row>
    <row r="173" customHeight="1" spans="1:8">
      <c r="A173" s="129" t="s">
        <v>293</v>
      </c>
      <c r="B173" s="130"/>
      <c r="C173" s="177"/>
      <c r="D173" s="177"/>
      <c r="E173" s="177"/>
      <c r="F173" s="177"/>
      <c r="G173" s="177"/>
      <c r="H173" s="177"/>
    </row>
    <row r="174" customHeight="1" spans="1:8">
      <c r="A174" s="129" t="s">
        <v>296</v>
      </c>
      <c r="B174" s="130"/>
      <c r="C174" s="177"/>
      <c r="D174" s="177"/>
      <c r="E174" s="177"/>
      <c r="F174" s="177"/>
      <c r="G174" s="177"/>
      <c r="H174" s="177"/>
    </row>
    <row r="175" customHeight="1" spans="1:8">
      <c r="A175" s="128" t="s">
        <v>297</v>
      </c>
      <c r="B175" s="130"/>
      <c r="C175" s="177"/>
      <c r="D175" s="177"/>
      <c r="E175" s="177"/>
      <c r="F175" s="177"/>
      <c r="G175" s="177"/>
      <c r="H175" s="177"/>
    </row>
    <row r="176" customHeight="1" spans="1:8">
      <c r="A176" s="129" t="s">
        <v>298</v>
      </c>
      <c r="B176" s="130"/>
      <c r="C176" s="177"/>
      <c r="D176" s="177"/>
      <c r="E176" s="177"/>
      <c r="F176" s="177"/>
      <c r="G176" s="177"/>
      <c r="H176" s="177"/>
    </row>
    <row r="177" customHeight="1" spans="1:8">
      <c r="A177" s="129" t="s">
        <v>299</v>
      </c>
      <c r="B177" s="130"/>
      <c r="C177" s="177"/>
      <c r="D177" s="177"/>
      <c r="E177" s="177"/>
      <c r="F177" s="177"/>
      <c r="G177" s="177"/>
      <c r="H177" s="177"/>
    </row>
    <row r="178" customHeight="1" spans="1:8">
      <c r="A178" s="128" t="s">
        <v>300</v>
      </c>
      <c r="B178" s="130"/>
      <c r="C178" s="177"/>
      <c r="D178" s="177"/>
      <c r="E178" s="177"/>
      <c r="F178" s="177"/>
      <c r="G178" s="177"/>
      <c r="H178" s="177"/>
    </row>
    <row r="179" customHeight="1" spans="1:8">
      <c r="A179" s="129" t="s">
        <v>301</v>
      </c>
      <c r="B179" s="130"/>
      <c r="C179" s="177"/>
      <c r="D179" s="177"/>
      <c r="E179" s="177"/>
      <c r="F179" s="177"/>
      <c r="G179" s="177"/>
      <c r="H179" s="177"/>
    </row>
    <row r="180" customHeight="1" spans="1:8">
      <c r="A180" s="129" t="s">
        <v>302</v>
      </c>
      <c r="B180" s="130"/>
      <c r="C180" s="177"/>
      <c r="D180" s="177"/>
      <c r="E180" s="177"/>
      <c r="F180" s="177"/>
      <c r="G180" s="177"/>
      <c r="H180" s="177"/>
    </row>
    <row r="181" customHeight="1" spans="1:2">
      <c r="A181" s="128" t="s">
        <v>303</v>
      </c>
      <c r="B181" s="130"/>
    </row>
    <row r="182" customHeight="1" spans="1:2">
      <c r="A182" s="129" t="s">
        <v>304</v>
      </c>
      <c r="B182" s="130"/>
    </row>
    <row r="183" customHeight="1" spans="1:2">
      <c r="A183" s="128" t="s">
        <v>305</v>
      </c>
      <c r="B183" s="130">
        <v>99</v>
      </c>
    </row>
    <row r="184" customHeight="1" spans="1:2">
      <c r="A184" s="128" t="s">
        <v>306</v>
      </c>
      <c r="B184" s="130">
        <v>99</v>
      </c>
    </row>
    <row r="185" customHeight="1" spans="1:2">
      <c r="A185" s="129" t="s">
        <v>184</v>
      </c>
      <c r="B185" s="130"/>
    </row>
    <row r="186" customHeight="1" spans="1:2">
      <c r="A186" s="129" t="s">
        <v>185</v>
      </c>
      <c r="B186" s="130"/>
    </row>
    <row r="187" customHeight="1" spans="1:2">
      <c r="A187" s="129" t="s">
        <v>307</v>
      </c>
      <c r="B187" s="130"/>
    </row>
    <row r="188" customHeight="1" spans="1:2">
      <c r="A188" s="129" t="s">
        <v>308</v>
      </c>
      <c r="B188" s="130">
        <v>99</v>
      </c>
    </row>
    <row r="189" customHeight="1" spans="1:2">
      <c r="A189" s="129" t="s">
        <v>309</v>
      </c>
      <c r="B189" s="130"/>
    </row>
    <row r="190" customHeight="1" spans="1:2">
      <c r="A190" s="129" t="s">
        <v>310</v>
      </c>
      <c r="B190" s="130"/>
    </row>
    <row r="191" customHeight="1" spans="1:2">
      <c r="A191" s="129" t="s">
        <v>311</v>
      </c>
      <c r="B191" s="130"/>
    </row>
    <row r="192" customHeight="1" spans="1:2">
      <c r="A192" s="129" t="s">
        <v>312</v>
      </c>
      <c r="B192" s="130"/>
    </row>
    <row r="193" customHeight="1" spans="1:2">
      <c r="A193" s="129" t="s">
        <v>313</v>
      </c>
      <c r="B193" s="130"/>
    </row>
    <row r="194" customHeight="1" spans="1:2">
      <c r="A194" s="128" t="s">
        <v>314</v>
      </c>
      <c r="B194" s="130"/>
    </row>
    <row r="195" customHeight="1" spans="1:2">
      <c r="A195" s="129" t="s">
        <v>315</v>
      </c>
      <c r="B195" s="130"/>
    </row>
    <row r="196" customHeight="1" spans="1:2">
      <c r="A196" s="129" t="s">
        <v>316</v>
      </c>
      <c r="B196" s="130"/>
    </row>
    <row r="197" customHeight="1" spans="1:2">
      <c r="A197" s="128" t="s">
        <v>317</v>
      </c>
      <c r="B197" s="130"/>
    </row>
    <row r="198" customHeight="1" spans="1:2">
      <c r="A198" s="129" t="s">
        <v>185</v>
      </c>
      <c r="B198" s="130"/>
    </row>
    <row r="199" customHeight="1" spans="1:2">
      <c r="A199" s="129" t="s">
        <v>318</v>
      </c>
      <c r="B199" s="130"/>
    </row>
    <row r="200" customHeight="1" spans="1:2">
      <c r="A200" s="129" t="s">
        <v>319</v>
      </c>
      <c r="B200" s="130"/>
    </row>
    <row r="201" customHeight="1" spans="1:2">
      <c r="A201" s="129" t="s">
        <v>320</v>
      </c>
      <c r="B201" s="130"/>
    </row>
    <row r="202" customHeight="1" spans="1:2">
      <c r="A202" s="129" t="s">
        <v>321</v>
      </c>
      <c r="B202" s="130"/>
    </row>
    <row r="203" customHeight="1" spans="1:2">
      <c r="A203" s="128" t="s">
        <v>322</v>
      </c>
      <c r="B203" s="130"/>
    </row>
    <row r="204" customHeight="1" spans="1:2">
      <c r="A204" s="129" t="s">
        <v>323</v>
      </c>
      <c r="B204" s="130"/>
    </row>
    <row r="205" customHeight="1" spans="1:2">
      <c r="A205" s="128" t="s">
        <v>324</v>
      </c>
      <c r="B205" s="130"/>
    </row>
    <row r="206" customHeight="1" spans="1:2">
      <c r="A206" s="129" t="s">
        <v>325</v>
      </c>
      <c r="B206" s="130"/>
    </row>
    <row r="207" customHeight="1" spans="1:2">
      <c r="A207" s="128" t="s">
        <v>326</v>
      </c>
      <c r="B207" s="130"/>
    </row>
    <row r="208" customHeight="1" spans="1:2">
      <c r="A208" s="129" t="s">
        <v>327</v>
      </c>
      <c r="B208" s="130"/>
    </row>
    <row r="209" customHeight="1" spans="1:2">
      <c r="A209" s="129" t="s">
        <v>328</v>
      </c>
      <c r="B209" s="130"/>
    </row>
    <row r="210" customHeight="1" spans="1:2">
      <c r="A210" s="128" t="s">
        <v>329</v>
      </c>
      <c r="B210" s="130">
        <f>B211+B224+B276+B281</f>
        <v>683</v>
      </c>
    </row>
    <row r="211" customHeight="1" spans="1:2">
      <c r="A211" s="128" t="s">
        <v>330</v>
      </c>
      <c r="B211" s="130">
        <v>116</v>
      </c>
    </row>
    <row r="212" customHeight="1" spans="1:2">
      <c r="A212" s="129" t="s">
        <v>184</v>
      </c>
      <c r="B212" s="130"/>
    </row>
    <row r="213" customHeight="1" spans="1:2">
      <c r="A213" s="129" t="s">
        <v>185</v>
      </c>
      <c r="B213" s="130"/>
    </row>
    <row r="214" customHeight="1" spans="1:2">
      <c r="A214" s="129" t="s">
        <v>331</v>
      </c>
      <c r="B214" s="130"/>
    </row>
    <row r="215" customHeight="1" spans="1:2">
      <c r="A215" s="129" t="s">
        <v>243</v>
      </c>
      <c r="B215" s="130"/>
    </row>
    <row r="216" customHeight="1" spans="1:2">
      <c r="A216" s="129" t="s">
        <v>332</v>
      </c>
      <c r="B216" s="130"/>
    </row>
    <row r="217" customHeight="1" spans="1:2">
      <c r="A217" s="129" t="s">
        <v>333</v>
      </c>
      <c r="B217" s="130">
        <v>116</v>
      </c>
    </row>
    <row r="218" customHeight="1" spans="1:2">
      <c r="A218" s="128" t="s">
        <v>334</v>
      </c>
      <c r="B218" s="130"/>
    </row>
    <row r="219" customHeight="1" spans="1:2">
      <c r="A219" s="129" t="s">
        <v>184</v>
      </c>
      <c r="B219" s="130"/>
    </row>
    <row r="220" customHeight="1" spans="1:2">
      <c r="A220" s="129" t="s">
        <v>335</v>
      </c>
      <c r="B220" s="130"/>
    </row>
    <row r="221" customHeight="1" spans="1:2">
      <c r="A221" s="129" t="s">
        <v>336</v>
      </c>
      <c r="B221" s="130"/>
    </row>
    <row r="222" customHeight="1" spans="1:2">
      <c r="A222" s="129" t="s">
        <v>337</v>
      </c>
      <c r="B222" s="130"/>
    </row>
    <row r="223" customHeight="1" spans="1:2">
      <c r="A223" s="129" t="s">
        <v>338</v>
      </c>
      <c r="B223" s="130"/>
    </row>
    <row r="224" customHeight="1" spans="1:2">
      <c r="A224" s="128" t="s">
        <v>339</v>
      </c>
      <c r="B224" s="130">
        <v>415</v>
      </c>
    </row>
    <row r="225" customHeight="1" spans="1:2">
      <c r="A225" s="129" t="s">
        <v>340</v>
      </c>
      <c r="B225" s="130"/>
    </row>
    <row r="226" customHeight="1" spans="1:2">
      <c r="A226" s="129" t="s">
        <v>341</v>
      </c>
      <c r="B226" s="130"/>
    </row>
    <row r="227" customHeight="1" spans="1:2">
      <c r="A227" s="129" t="s">
        <v>342</v>
      </c>
      <c r="B227" s="130"/>
    </row>
    <row r="228" customHeight="1" spans="1:2">
      <c r="A228" s="129" t="s">
        <v>343</v>
      </c>
      <c r="B228" s="130">
        <v>205</v>
      </c>
    </row>
    <row r="229" customHeight="1" spans="1:2">
      <c r="A229" s="129" t="s">
        <v>344</v>
      </c>
      <c r="B229" s="130">
        <v>102</v>
      </c>
    </row>
    <row r="230" customHeight="1" spans="1:2">
      <c r="A230" s="129" t="s">
        <v>345</v>
      </c>
      <c r="B230" s="130">
        <v>108</v>
      </c>
    </row>
    <row r="231" customHeight="1" spans="1:2">
      <c r="A231" s="128" t="s">
        <v>346</v>
      </c>
      <c r="B231" s="130"/>
    </row>
    <row r="232" customHeight="1" spans="1:2">
      <c r="A232" s="129" t="s">
        <v>347</v>
      </c>
      <c r="B232" s="130"/>
    </row>
    <row r="233" customHeight="1" spans="1:2">
      <c r="A233" s="128" t="s">
        <v>348</v>
      </c>
      <c r="B233" s="130"/>
    </row>
    <row r="234" customHeight="1" spans="1:2">
      <c r="A234" s="129" t="s">
        <v>349</v>
      </c>
      <c r="B234" s="130"/>
    </row>
    <row r="235" customHeight="1" spans="1:2">
      <c r="A235" s="129" t="s">
        <v>350</v>
      </c>
      <c r="B235" s="130"/>
    </row>
    <row r="236" customHeight="1" spans="1:2">
      <c r="A236" s="128" t="s">
        <v>351</v>
      </c>
      <c r="B236" s="130"/>
    </row>
    <row r="237" customHeight="1" spans="1:2">
      <c r="A237" s="129" t="s">
        <v>352</v>
      </c>
      <c r="B237" s="130"/>
    </row>
    <row r="238" customHeight="1" spans="1:2">
      <c r="A238" s="129" t="s">
        <v>353</v>
      </c>
      <c r="B238" s="130"/>
    </row>
    <row r="239" customHeight="1" spans="1:2">
      <c r="A239" s="129" t="s">
        <v>354</v>
      </c>
      <c r="B239" s="130"/>
    </row>
    <row r="240" customHeight="1" spans="1:2">
      <c r="A240" s="129" t="s">
        <v>355</v>
      </c>
      <c r="B240" s="130"/>
    </row>
    <row r="241" customHeight="1" spans="1:2">
      <c r="A241" s="129" t="s">
        <v>356</v>
      </c>
      <c r="B241" s="130"/>
    </row>
    <row r="242" customHeight="1" spans="1:2">
      <c r="A242" s="129" t="s">
        <v>357</v>
      </c>
      <c r="B242" s="130"/>
    </row>
    <row r="243" customHeight="1" spans="1:2">
      <c r="A243" s="129" t="s">
        <v>358</v>
      </c>
      <c r="B243" s="130"/>
    </row>
    <row r="244" customHeight="1" spans="1:2">
      <c r="A244" s="128" t="s">
        <v>359</v>
      </c>
      <c r="B244" s="130"/>
    </row>
    <row r="245" customHeight="1" spans="1:2">
      <c r="A245" s="129" t="s">
        <v>360</v>
      </c>
      <c r="B245" s="130"/>
    </row>
    <row r="246" customHeight="1" spans="1:2">
      <c r="A246" s="129" t="s">
        <v>361</v>
      </c>
      <c r="B246" s="130"/>
    </row>
    <row r="247" customHeight="1" spans="1:2">
      <c r="A247" s="129" t="s">
        <v>362</v>
      </c>
      <c r="B247" s="130"/>
    </row>
    <row r="248" customHeight="1" spans="1:2">
      <c r="A248" s="129" t="s">
        <v>363</v>
      </c>
      <c r="B248" s="130"/>
    </row>
    <row r="249" customHeight="1" spans="1:2">
      <c r="A249" s="129" t="s">
        <v>364</v>
      </c>
      <c r="B249" s="130"/>
    </row>
    <row r="250" customHeight="1" spans="1:2">
      <c r="A250" s="129" t="s">
        <v>365</v>
      </c>
      <c r="B250" s="130"/>
    </row>
    <row r="251" customHeight="1" spans="1:2">
      <c r="A251" s="128" t="s">
        <v>366</v>
      </c>
      <c r="B251" s="130"/>
    </row>
    <row r="252" customHeight="1" spans="1:2">
      <c r="A252" s="129" t="s">
        <v>367</v>
      </c>
      <c r="B252" s="130"/>
    </row>
    <row r="253" customHeight="1" spans="1:2">
      <c r="A253" s="129" t="s">
        <v>368</v>
      </c>
      <c r="B253" s="130"/>
    </row>
    <row r="254" customHeight="1" spans="1:2">
      <c r="A254" s="129" t="s">
        <v>369</v>
      </c>
      <c r="B254" s="130"/>
    </row>
    <row r="255" customHeight="1" spans="1:2">
      <c r="A255" s="129" t="s">
        <v>370</v>
      </c>
      <c r="B255" s="130"/>
    </row>
    <row r="256" customHeight="1" spans="1:2">
      <c r="A256" s="128" t="s">
        <v>371</v>
      </c>
      <c r="B256" s="130"/>
    </row>
    <row r="257" customHeight="1" spans="1:2">
      <c r="A257" s="129" t="s">
        <v>184</v>
      </c>
      <c r="B257" s="130"/>
    </row>
    <row r="258" customHeight="1" spans="1:2">
      <c r="A258" s="129" t="s">
        <v>185</v>
      </c>
      <c r="B258" s="130"/>
    </row>
    <row r="259" customHeight="1" spans="1:2">
      <c r="A259" s="129" t="s">
        <v>372</v>
      </c>
      <c r="B259" s="130"/>
    </row>
    <row r="260" customHeight="1" spans="1:2">
      <c r="A260" s="129" t="s">
        <v>373</v>
      </c>
      <c r="B260" s="130"/>
    </row>
    <row r="261" customHeight="1" spans="1:2">
      <c r="A261" s="129" t="s">
        <v>374</v>
      </c>
      <c r="B261" s="130"/>
    </row>
    <row r="262" customHeight="1" spans="1:2">
      <c r="A262" s="129" t="s">
        <v>375</v>
      </c>
      <c r="B262" s="130"/>
    </row>
    <row r="263" customHeight="1" spans="1:2">
      <c r="A263" s="129" t="s">
        <v>376</v>
      </c>
      <c r="B263" s="130"/>
    </row>
    <row r="264" customHeight="1" spans="1:2">
      <c r="A264" s="128" t="s">
        <v>377</v>
      </c>
      <c r="B264" s="130"/>
    </row>
    <row r="265" customHeight="1" spans="1:2">
      <c r="A265" s="129" t="s">
        <v>378</v>
      </c>
      <c r="B265" s="130"/>
    </row>
    <row r="266" customHeight="1" spans="1:2">
      <c r="A266" s="129" t="s">
        <v>379</v>
      </c>
      <c r="B266" s="130"/>
    </row>
    <row r="267" customHeight="1" spans="1:2">
      <c r="A267" s="128" t="s">
        <v>380</v>
      </c>
      <c r="B267" s="130"/>
    </row>
    <row r="268" customHeight="1" spans="1:2">
      <c r="A268" s="129" t="s">
        <v>381</v>
      </c>
      <c r="B268" s="130"/>
    </row>
    <row r="269" customHeight="1" spans="1:2">
      <c r="A269" s="129" t="s">
        <v>382</v>
      </c>
      <c r="B269" s="130"/>
    </row>
    <row r="270" customHeight="1" spans="1:2">
      <c r="A270" s="128" t="s">
        <v>383</v>
      </c>
      <c r="B270" s="130"/>
    </row>
    <row r="271" customHeight="1" spans="1:2">
      <c r="A271" s="129" t="s">
        <v>384</v>
      </c>
      <c r="B271" s="130"/>
    </row>
    <row r="272" customHeight="1" spans="1:2">
      <c r="A272" s="129" t="s">
        <v>385</v>
      </c>
      <c r="B272" s="130"/>
    </row>
    <row r="273" customHeight="1" spans="1:2">
      <c r="A273" s="128" t="s">
        <v>386</v>
      </c>
      <c r="B273" s="130"/>
    </row>
    <row r="274" customHeight="1" spans="1:2">
      <c r="A274" s="129" t="s">
        <v>387</v>
      </c>
      <c r="B274" s="130"/>
    </row>
    <row r="275" customHeight="1" spans="1:2">
      <c r="A275" s="129" t="s">
        <v>388</v>
      </c>
      <c r="B275" s="130"/>
    </row>
    <row r="276" customHeight="1" spans="1:2">
      <c r="A276" s="128" t="s">
        <v>389</v>
      </c>
      <c r="B276" s="130">
        <v>92</v>
      </c>
    </row>
    <row r="277" customHeight="1" spans="1:2">
      <c r="A277" s="129" t="s">
        <v>184</v>
      </c>
      <c r="B277" s="130"/>
    </row>
    <row r="278" customHeight="1" spans="1:2">
      <c r="A278" s="129" t="s">
        <v>197</v>
      </c>
      <c r="B278" s="130">
        <v>92</v>
      </c>
    </row>
    <row r="279" customHeight="1" spans="1:2">
      <c r="A279" s="129" t="s">
        <v>390</v>
      </c>
      <c r="B279" s="130"/>
    </row>
    <row r="280" customHeight="1" spans="1:2">
      <c r="A280" s="129" t="s">
        <v>391</v>
      </c>
      <c r="B280" s="130"/>
    </row>
    <row r="281" customHeight="1" spans="1:2">
      <c r="A281" s="128" t="s">
        <v>392</v>
      </c>
      <c r="B281" s="130">
        <v>60</v>
      </c>
    </row>
    <row r="282" customHeight="1" spans="1:2">
      <c r="A282" s="129" t="s">
        <v>393</v>
      </c>
      <c r="B282" s="130">
        <v>60</v>
      </c>
    </row>
    <row r="283" customHeight="1" spans="1:2">
      <c r="A283" s="128" t="s">
        <v>394</v>
      </c>
      <c r="B283" s="130">
        <v>239</v>
      </c>
    </row>
    <row r="284" customHeight="1" spans="1:2">
      <c r="A284" s="128" t="s">
        <v>395</v>
      </c>
      <c r="B284" s="130"/>
    </row>
    <row r="285" customHeight="1" spans="1:2">
      <c r="A285" s="129" t="s">
        <v>184</v>
      </c>
      <c r="B285" s="130"/>
    </row>
    <row r="286" customHeight="1" spans="1:2">
      <c r="A286" s="129" t="s">
        <v>185</v>
      </c>
      <c r="B286" s="130"/>
    </row>
    <row r="287" customHeight="1" spans="1:2">
      <c r="A287" s="128" t="s">
        <v>396</v>
      </c>
      <c r="B287" s="130"/>
    </row>
    <row r="288" customHeight="1" spans="1:2">
      <c r="A288" s="129" t="s">
        <v>397</v>
      </c>
      <c r="B288" s="130"/>
    </row>
    <row r="289" customHeight="1" spans="1:2">
      <c r="A289" s="129" t="s">
        <v>398</v>
      </c>
      <c r="B289" s="130"/>
    </row>
    <row r="290" customHeight="1" spans="1:2">
      <c r="A290" s="129" t="s">
        <v>399</v>
      </c>
      <c r="B290" s="130"/>
    </row>
    <row r="291" customHeight="1" spans="1:2">
      <c r="A291" s="129" t="s">
        <v>400</v>
      </c>
      <c r="B291" s="130"/>
    </row>
    <row r="292" customHeight="1" spans="1:2">
      <c r="A292" s="129" t="s">
        <v>401</v>
      </c>
      <c r="B292" s="130"/>
    </row>
    <row r="293" customHeight="1" spans="1:2">
      <c r="A293" s="129" t="s">
        <v>402</v>
      </c>
      <c r="B293" s="130"/>
    </row>
    <row r="294" customHeight="1" spans="1:2">
      <c r="A294" s="129" t="s">
        <v>403</v>
      </c>
      <c r="B294" s="130"/>
    </row>
    <row r="295" customHeight="1" spans="1:2">
      <c r="A295" s="128" t="s">
        <v>404</v>
      </c>
      <c r="B295" s="130"/>
    </row>
    <row r="296" customHeight="1" spans="1:2">
      <c r="A296" s="129" t="s">
        <v>405</v>
      </c>
      <c r="B296" s="130"/>
    </row>
    <row r="297" customHeight="1" spans="1:2">
      <c r="A297" s="129" t="s">
        <v>406</v>
      </c>
      <c r="B297" s="130"/>
    </row>
    <row r="298" customHeight="1" spans="1:2">
      <c r="A298" s="129" t="s">
        <v>407</v>
      </c>
      <c r="B298" s="130"/>
    </row>
    <row r="299" customHeight="1" spans="1:2">
      <c r="A299" s="128" t="s">
        <v>408</v>
      </c>
      <c r="B299" s="130">
        <v>40</v>
      </c>
    </row>
    <row r="300" customHeight="1" spans="1:2">
      <c r="A300" s="129" t="s">
        <v>409</v>
      </c>
      <c r="B300" s="130"/>
    </row>
    <row r="301" customHeight="1" spans="1:2">
      <c r="A301" s="129" t="s">
        <v>410</v>
      </c>
      <c r="B301" s="130"/>
    </row>
    <row r="302" customHeight="1" spans="1:2">
      <c r="A302" s="129" t="s">
        <v>411</v>
      </c>
      <c r="B302" s="130"/>
    </row>
    <row r="303" customHeight="1" spans="1:2">
      <c r="A303" s="129" t="s">
        <v>412</v>
      </c>
      <c r="B303" s="130"/>
    </row>
    <row r="304" customHeight="1" spans="1:2">
      <c r="A304" s="129" t="s">
        <v>413</v>
      </c>
      <c r="B304" s="130"/>
    </row>
    <row r="305" customHeight="1" spans="1:2">
      <c r="A305" s="129" t="s">
        <v>414</v>
      </c>
      <c r="B305" s="130"/>
    </row>
    <row r="306" customHeight="1" spans="1:2">
      <c r="A306" s="129" t="s">
        <v>415</v>
      </c>
      <c r="B306" s="130">
        <v>40</v>
      </c>
    </row>
    <row r="307" customHeight="1" spans="1:2">
      <c r="A307" s="129" t="s">
        <v>416</v>
      </c>
      <c r="B307" s="130"/>
    </row>
    <row r="308" customHeight="1" spans="1:2">
      <c r="A308" s="129" t="s">
        <v>417</v>
      </c>
      <c r="B308" s="130"/>
    </row>
    <row r="309" customHeight="1" spans="1:2">
      <c r="A309" s="128" t="s">
        <v>418</v>
      </c>
      <c r="B309" s="130"/>
    </row>
    <row r="310" customHeight="1" spans="1:2">
      <c r="A310" s="129" t="s">
        <v>419</v>
      </c>
      <c r="B310" s="130"/>
    </row>
    <row r="311" customHeight="1" spans="1:2">
      <c r="A311" s="128" t="s">
        <v>420</v>
      </c>
      <c r="B311" s="130"/>
    </row>
    <row r="312" customHeight="1" spans="1:2">
      <c r="A312" s="129" t="s">
        <v>421</v>
      </c>
      <c r="B312" s="130"/>
    </row>
    <row r="313" customHeight="1" spans="1:2">
      <c r="A313" s="129" t="s">
        <v>422</v>
      </c>
      <c r="B313" s="130"/>
    </row>
    <row r="314" customHeight="1" spans="1:2">
      <c r="A314" s="128" t="s">
        <v>423</v>
      </c>
      <c r="B314" s="130">
        <v>199</v>
      </c>
    </row>
    <row r="315" customHeight="1" spans="1:2">
      <c r="A315" s="129" t="s">
        <v>424</v>
      </c>
      <c r="B315" s="130">
        <v>88</v>
      </c>
    </row>
    <row r="316" customHeight="1" spans="1:2">
      <c r="A316" s="129" t="s">
        <v>425</v>
      </c>
      <c r="B316" s="130">
        <v>111</v>
      </c>
    </row>
    <row r="317" customHeight="1" spans="1:2">
      <c r="A317" s="128" t="s">
        <v>426</v>
      </c>
      <c r="B317" s="130"/>
    </row>
    <row r="318" customHeight="1" spans="1:2">
      <c r="A318" s="129" t="s">
        <v>427</v>
      </c>
      <c r="B318" s="130"/>
    </row>
    <row r="319" customHeight="1" spans="1:2">
      <c r="A319" s="128" t="s">
        <v>428</v>
      </c>
      <c r="B319" s="130"/>
    </row>
    <row r="320" customHeight="1" spans="1:2">
      <c r="A320" s="129" t="s">
        <v>429</v>
      </c>
      <c r="B320" s="130"/>
    </row>
    <row r="321" customHeight="1" spans="1:2">
      <c r="A321" s="129" t="s">
        <v>430</v>
      </c>
      <c r="B321" s="130"/>
    </row>
    <row r="322" customHeight="1" spans="1:2">
      <c r="A322" s="128" t="s">
        <v>431</v>
      </c>
      <c r="B322" s="130"/>
    </row>
    <row r="323" customHeight="1" spans="1:2">
      <c r="A323" s="129" t="s">
        <v>432</v>
      </c>
      <c r="B323" s="130"/>
    </row>
    <row r="324" customHeight="1" spans="1:2">
      <c r="A324" s="128" t="s">
        <v>433</v>
      </c>
      <c r="B324" s="130"/>
    </row>
    <row r="325" customHeight="1" spans="1:2">
      <c r="A325" s="129" t="s">
        <v>184</v>
      </c>
      <c r="B325" s="130"/>
    </row>
    <row r="326" customHeight="1" spans="1:2">
      <c r="A326" s="129" t="s">
        <v>185</v>
      </c>
      <c r="B326" s="130"/>
    </row>
    <row r="327" customHeight="1" spans="1:2">
      <c r="A327" s="129" t="s">
        <v>243</v>
      </c>
      <c r="B327" s="130"/>
    </row>
    <row r="328" customHeight="1" spans="1:2">
      <c r="A328" s="129" t="s">
        <v>434</v>
      </c>
      <c r="B328" s="130"/>
    </row>
    <row r="329" customHeight="1" spans="1:2">
      <c r="A329" s="129" t="s">
        <v>435</v>
      </c>
      <c r="B329" s="130"/>
    </row>
    <row r="330" customHeight="1" spans="1:2">
      <c r="A330" s="129" t="s">
        <v>436</v>
      </c>
      <c r="B330" s="130"/>
    </row>
    <row r="331" customHeight="1" spans="1:2">
      <c r="A331" s="128" t="s">
        <v>437</v>
      </c>
      <c r="B331" s="130"/>
    </row>
    <row r="332" customHeight="1" spans="1:2">
      <c r="A332" s="129" t="s">
        <v>438</v>
      </c>
      <c r="B332" s="130"/>
    </row>
    <row r="333" customHeight="1" spans="1:2">
      <c r="A333" s="128" t="s">
        <v>439</v>
      </c>
      <c r="B333" s="130"/>
    </row>
    <row r="334" customHeight="1" spans="1:2">
      <c r="A334" s="129" t="s">
        <v>440</v>
      </c>
      <c r="B334" s="130"/>
    </row>
    <row r="335" customHeight="1" spans="1:2">
      <c r="A335" s="128" t="s">
        <v>441</v>
      </c>
      <c r="B335" s="130">
        <v>214</v>
      </c>
    </row>
    <row r="336" customHeight="1" spans="1:2">
      <c r="A336" s="128" t="s">
        <v>442</v>
      </c>
      <c r="B336" s="130">
        <v>213</v>
      </c>
    </row>
    <row r="337" customHeight="1" spans="1:2">
      <c r="A337" s="129" t="s">
        <v>184</v>
      </c>
      <c r="B337" s="130"/>
    </row>
    <row r="338" customHeight="1" spans="1:2">
      <c r="A338" s="129" t="s">
        <v>185</v>
      </c>
      <c r="B338" s="130"/>
    </row>
    <row r="339" customHeight="1" spans="1:2">
      <c r="A339" s="129" t="s">
        <v>443</v>
      </c>
      <c r="B339" s="130">
        <v>213</v>
      </c>
    </row>
    <row r="340" customHeight="1" spans="1:2">
      <c r="A340" s="128" t="s">
        <v>444</v>
      </c>
      <c r="B340" s="130">
        <v>1</v>
      </c>
    </row>
    <row r="341" customHeight="1" spans="1:2">
      <c r="A341" s="129" t="s">
        <v>445</v>
      </c>
      <c r="B341" s="130"/>
    </row>
    <row r="342" customHeight="1" spans="1:2">
      <c r="A342" s="129" t="s">
        <v>446</v>
      </c>
      <c r="B342" s="130"/>
    </row>
    <row r="343" customHeight="1" spans="1:2">
      <c r="A343" s="129" t="s">
        <v>447</v>
      </c>
      <c r="B343" s="130">
        <v>1</v>
      </c>
    </row>
    <row r="344" customHeight="1" spans="1:2">
      <c r="A344" s="129" t="s">
        <v>448</v>
      </c>
      <c r="B344" s="130"/>
    </row>
    <row r="345" customHeight="1" spans="1:2">
      <c r="A345" s="128" t="s">
        <v>449</v>
      </c>
      <c r="B345" s="130"/>
    </row>
    <row r="346" customHeight="1" spans="1:2">
      <c r="A346" s="129" t="s">
        <v>450</v>
      </c>
      <c r="B346" s="130"/>
    </row>
    <row r="347" customHeight="1" spans="1:2">
      <c r="A347" s="129" t="s">
        <v>451</v>
      </c>
      <c r="B347" s="130"/>
    </row>
    <row r="348" customHeight="1" spans="1:2">
      <c r="A348" s="128" t="s">
        <v>452</v>
      </c>
      <c r="B348" s="130"/>
    </row>
    <row r="349" customHeight="1" spans="1:2">
      <c r="A349" s="129" t="s">
        <v>453</v>
      </c>
      <c r="B349" s="130"/>
    </row>
    <row r="350" customHeight="1" spans="1:2">
      <c r="A350" s="129" t="s">
        <v>454</v>
      </c>
      <c r="B350" s="130"/>
    </row>
    <row r="351" customHeight="1" spans="1:2">
      <c r="A351" s="128" t="s">
        <v>455</v>
      </c>
      <c r="B351" s="130"/>
    </row>
    <row r="352" customHeight="1" spans="1:2">
      <c r="A352" s="129" t="s">
        <v>456</v>
      </c>
      <c r="B352" s="130"/>
    </row>
    <row r="353" customHeight="1" spans="1:2">
      <c r="A353" s="128" t="s">
        <v>457</v>
      </c>
      <c r="B353" s="130"/>
    </row>
    <row r="354" customHeight="1" spans="1:2">
      <c r="A354" s="129" t="s">
        <v>458</v>
      </c>
      <c r="B354" s="130"/>
    </row>
    <row r="355" customHeight="1" spans="1:2">
      <c r="A355" s="128" t="s">
        <v>459</v>
      </c>
      <c r="B355" s="130"/>
    </row>
    <row r="356" customHeight="1" spans="1:2">
      <c r="A356" s="129" t="s">
        <v>460</v>
      </c>
      <c r="B356" s="130"/>
    </row>
    <row r="357" customHeight="1" spans="1:2">
      <c r="A357" s="129" t="s">
        <v>461</v>
      </c>
      <c r="B357" s="130"/>
    </row>
    <row r="358" customHeight="1" spans="1:2">
      <c r="A358" s="128" t="s">
        <v>462</v>
      </c>
      <c r="B358" s="130"/>
    </row>
    <row r="359" customHeight="1" spans="1:2">
      <c r="A359" s="129" t="s">
        <v>463</v>
      </c>
      <c r="B359" s="130"/>
    </row>
    <row r="360" customHeight="1" spans="1:2">
      <c r="A360" s="128" t="s">
        <v>464</v>
      </c>
      <c r="B360" s="130"/>
    </row>
    <row r="361" customHeight="1" spans="1:2">
      <c r="A361" s="129" t="s">
        <v>197</v>
      </c>
      <c r="B361" s="130"/>
    </row>
    <row r="362" customHeight="1" spans="1:2">
      <c r="A362" s="128" t="s">
        <v>465</v>
      </c>
      <c r="B362" s="130"/>
    </row>
    <row r="363" customHeight="1" spans="1:2">
      <c r="A363" s="129" t="s">
        <v>466</v>
      </c>
      <c r="B363" s="130"/>
    </row>
    <row r="364" customHeight="1" spans="1:2">
      <c r="A364" s="128" t="s">
        <v>467</v>
      </c>
      <c r="B364" s="130">
        <v>601</v>
      </c>
    </row>
    <row r="365" customHeight="1" spans="1:2">
      <c r="A365" s="128" t="s">
        <v>468</v>
      </c>
      <c r="B365" s="130">
        <v>132</v>
      </c>
    </row>
    <row r="366" customHeight="1" spans="1:2">
      <c r="A366" s="129" t="s">
        <v>184</v>
      </c>
      <c r="B366" s="130"/>
    </row>
    <row r="367" customHeight="1" spans="1:2">
      <c r="A367" s="129" t="s">
        <v>185</v>
      </c>
      <c r="B367" s="130"/>
    </row>
    <row r="368" customHeight="1" spans="1:2">
      <c r="A368" s="129" t="s">
        <v>469</v>
      </c>
      <c r="B368" s="130"/>
    </row>
    <row r="369" customHeight="1" spans="1:2">
      <c r="A369" s="129" t="s">
        <v>470</v>
      </c>
      <c r="B369" s="130"/>
    </row>
    <row r="370" customHeight="1" spans="1:2">
      <c r="A370" s="129" t="s">
        <v>471</v>
      </c>
      <c r="B370" s="130">
        <v>132</v>
      </c>
    </row>
    <row r="371" customHeight="1" spans="1:2">
      <c r="A371" s="128" t="s">
        <v>472</v>
      </c>
      <c r="B371" s="130"/>
    </row>
    <row r="372" customHeight="1" spans="1:2">
      <c r="A372" s="129" t="s">
        <v>473</v>
      </c>
      <c r="B372" s="130"/>
    </row>
    <row r="373" customHeight="1" spans="1:2">
      <c r="A373" s="128" t="s">
        <v>474</v>
      </c>
      <c r="B373" s="130">
        <v>356</v>
      </c>
    </row>
    <row r="374" customHeight="1" spans="1:2">
      <c r="A374" s="129" t="s">
        <v>475</v>
      </c>
      <c r="B374" s="130">
        <v>356</v>
      </c>
    </row>
    <row r="375" customHeight="1" spans="1:2">
      <c r="A375" s="128" t="s">
        <v>476</v>
      </c>
      <c r="B375" s="130">
        <v>113</v>
      </c>
    </row>
    <row r="376" customHeight="1" spans="1:2">
      <c r="A376" s="129" t="s">
        <v>477</v>
      </c>
      <c r="B376" s="130">
        <v>113</v>
      </c>
    </row>
    <row r="377" customHeight="1" spans="1:2">
      <c r="A377" s="128" t="s">
        <v>478</v>
      </c>
      <c r="B377" s="130"/>
    </row>
    <row r="378" customHeight="1" spans="1:2">
      <c r="A378" s="129" t="s">
        <v>479</v>
      </c>
      <c r="B378" s="130"/>
    </row>
    <row r="379" customHeight="1" spans="1:2">
      <c r="A379" s="128" t="s">
        <v>480</v>
      </c>
      <c r="B379" s="130"/>
    </row>
    <row r="380" customHeight="1" spans="1:2">
      <c r="A380" s="129" t="s">
        <v>481</v>
      </c>
      <c r="B380" s="130"/>
    </row>
    <row r="381" customHeight="1" spans="1:2">
      <c r="A381" s="128" t="s">
        <v>482</v>
      </c>
      <c r="B381" s="130">
        <f>B382+B396+B404+B422+B428</f>
        <v>1417</v>
      </c>
    </row>
    <row r="382" customHeight="1" spans="1:2">
      <c r="A382" s="128" t="s">
        <v>483</v>
      </c>
      <c r="B382" s="130">
        <v>666</v>
      </c>
    </row>
    <row r="383" customHeight="1" spans="1:2">
      <c r="A383" s="129" t="s">
        <v>184</v>
      </c>
      <c r="B383" s="130"/>
    </row>
    <row r="384" customHeight="1" spans="1:2">
      <c r="A384" s="129" t="s">
        <v>197</v>
      </c>
      <c r="B384" s="130">
        <v>573</v>
      </c>
    </row>
    <row r="385" customHeight="1" spans="1:2">
      <c r="A385" s="129" t="s">
        <v>484</v>
      </c>
      <c r="B385" s="130"/>
    </row>
    <row r="386" customHeight="1" spans="1:2">
      <c r="A386" s="129" t="s">
        <v>485</v>
      </c>
      <c r="B386" s="130"/>
    </row>
    <row r="387" customHeight="1" spans="1:2">
      <c r="A387" s="129" t="s">
        <v>486</v>
      </c>
      <c r="B387" s="130"/>
    </row>
    <row r="388" customHeight="1" spans="1:2">
      <c r="A388" s="129" t="s">
        <v>487</v>
      </c>
      <c r="B388" s="130"/>
    </row>
    <row r="389" customHeight="1" spans="1:2">
      <c r="A389" s="129" t="s">
        <v>488</v>
      </c>
      <c r="B389" s="130"/>
    </row>
    <row r="390" customHeight="1" spans="1:2">
      <c r="A390" s="129" t="s">
        <v>489</v>
      </c>
      <c r="B390" s="130"/>
    </row>
    <row r="391" customHeight="1" spans="1:2">
      <c r="A391" s="129" t="s">
        <v>490</v>
      </c>
      <c r="B391" s="130"/>
    </row>
    <row r="392" customHeight="1" spans="1:2">
      <c r="A392" s="129" t="s">
        <v>491</v>
      </c>
      <c r="B392" s="130"/>
    </row>
    <row r="393" customHeight="1" spans="1:2">
      <c r="A393" s="129" t="s">
        <v>492</v>
      </c>
      <c r="B393" s="130"/>
    </row>
    <row r="394" customHeight="1" spans="1:2">
      <c r="A394" s="129" t="s">
        <v>493</v>
      </c>
      <c r="B394" s="130"/>
    </row>
    <row r="395" customHeight="1" spans="1:2">
      <c r="A395" s="129" t="s">
        <v>494</v>
      </c>
      <c r="B395" s="130">
        <v>93</v>
      </c>
    </row>
    <row r="396" customHeight="1" spans="1:2">
      <c r="A396" s="128" t="s">
        <v>495</v>
      </c>
      <c r="B396" s="130">
        <v>83</v>
      </c>
    </row>
    <row r="397" customHeight="1" spans="1:2">
      <c r="A397" s="129" t="s">
        <v>184</v>
      </c>
      <c r="B397" s="130"/>
    </row>
    <row r="398" customHeight="1" spans="1:2">
      <c r="A398" s="129" t="s">
        <v>496</v>
      </c>
      <c r="B398" s="130"/>
    </row>
    <row r="399" customHeight="1" spans="1:2">
      <c r="A399" s="129" t="s">
        <v>497</v>
      </c>
      <c r="B399" s="130"/>
    </row>
    <row r="400" customHeight="1" spans="1:2">
      <c r="A400" s="129" t="s">
        <v>498</v>
      </c>
      <c r="B400" s="130"/>
    </row>
    <row r="401" customHeight="1" spans="1:2">
      <c r="A401" s="129" t="s">
        <v>499</v>
      </c>
      <c r="B401" s="130"/>
    </row>
    <row r="402" customHeight="1" spans="1:2">
      <c r="A402" s="129" t="s">
        <v>500</v>
      </c>
      <c r="B402" s="130"/>
    </row>
    <row r="403" customHeight="1" spans="1:2">
      <c r="A403" s="129" t="s">
        <v>501</v>
      </c>
      <c r="B403" s="130">
        <v>83</v>
      </c>
    </row>
    <row r="404" customHeight="1" spans="1:2">
      <c r="A404" s="128" t="s">
        <v>502</v>
      </c>
      <c r="B404" s="130">
        <v>57</v>
      </c>
    </row>
    <row r="405" customHeight="1" spans="1:2">
      <c r="A405" s="129" t="s">
        <v>184</v>
      </c>
      <c r="B405" s="130"/>
    </row>
    <row r="406" customHeight="1" spans="1:2">
      <c r="A406" s="129" t="s">
        <v>503</v>
      </c>
      <c r="B406" s="130"/>
    </row>
    <row r="407" customHeight="1" spans="1:2">
      <c r="A407" s="129" t="s">
        <v>504</v>
      </c>
      <c r="B407" s="130"/>
    </row>
    <row r="408" customHeight="1" spans="1:2">
      <c r="A408" s="129" t="s">
        <v>505</v>
      </c>
      <c r="B408" s="130"/>
    </row>
    <row r="409" customHeight="1" spans="1:2">
      <c r="A409" s="129" t="s">
        <v>506</v>
      </c>
      <c r="B409" s="130"/>
    </row>
    <row r="410" customHeight="1" spans="1:2">
      <c r="A410" s="129" t="s">
        <v>507</v>
      </c>
      <c r="B410" s="130"/>
    </row>
    <row r="411" customHeight="1" spans="1:2">
      <c r="A411" s="129" t="s">
        <v>508</v>
      </c>
      <c r="B411" s="130"/>
    </row>
    <row r="412" customHeight="1" spans="1:2">
      <c r="A412" s="129" t="s">
        <v>509</v>
      </c>
      <c r="B412" s="130"/>
    </row>
    <row r="413" customHeight="1" spans="1:2">
      <c r="A413" s="129" t="s">
        <v>510</v>
      </c>
      <c r="B413" s="130"/>
    </row>
    <row r="414" customHeight="1" spans="1:2">
      <c r="A414" s="129" t="s">
        <v>511</v>
      </c>
      <c r="B414" s="130"/>
    </row>
    <row r="415" customHeight="1" spans="1:2">
      <c r="A415" s="129" t="s">
        <v>512</v>
      </c>
      <c r="B415" s="130"/>
    </row>
    <row r="416" customHeight="1" spans="1:2">
      <c r="A416" s="129" t="s">
        <v>513</v>
      </c>
      <c r="B416" s="130"/>
    </row>
    <row r="417" customHeight="1" spans="1:2">
      <c r="A417" s="129" t="s">
        <v>514</v>
      </c>
      <c r="B417" s="130"/>
    </row>
    <row r="418" customHeight="1" spans="1:2">
      <c r="A418" s="129" t="s">
        <v>515</v>
      </c>
      <c r="B418" s="130"/>
    </row>
    <row r="419" customHeight="1" spans="1:2">
      <c r="A419" s="129" t="s">
        <v>516</v>
      </c>
      <c r="B419" s="130"/>
    </row>
    <row r="420" customHeight="1" spans="1:2">
      <c r="A420" s="129" t="s">
        <v>517</v>
      </c>
      <c r="B420" s="130"/>
    </row>
    <row r="421" customHeight="1" spans="1:2">
      <c r="A421" s="129" t="s">
        <v>518</v>
      </c>
      <c r="B421" s="130">
        <v>57</v>
      </c>
    </row>
    <row r="422" customHeight="1" spans="1:2">
      <c r="A422" s="128" t="s">
        <v>519</v>
      </c>
      <c r="B422" s="130">
        <v>23</v>
      </c>
    </row>
    <row r="423" customHeight="1" spans="1:2">
      <c r="A423" s="129" t="s">
        <v>184</v>
      </c>
      <c r="B423" s="130"/>
    </row>
    <row r="424" customHeight="1" spans="1:2">
      <c r="A424" s="129" t="s">
        <v>520</v>
      </c>
      <c r="B424" s="130"/>
    </row>
    <row r="425" customHeight="1" spans="1:2">
      <c r="A425" s="129" t="s">
        <v>521</v>
      </c>
      <c r="B425" s="130"/>
    </row>
    <row r="426" customHeight="1" spans="1:2">
      <c r="A426" s="129" t="s">
        <v>522</v>
      </c>
      <c r="B426" s="130"/>
    </row>
    <row r="427" customHeight="1" spans="1:2">
      <c r="A427" s="129" t="s">
        <v>523</v>
      </c>
      <c r="B427" s="130">
        <v>23</v>
      </c>
    </row>
    <row r="428" customHeight="1" spans="1:2">
      <c r="A428" s="128" t="s">
        <v>524</v>
      </c>
      <c r="B428" s="130">
        <v>588</v>
      </c>
    </row>
    <row r="429" customHeight="1" spans="1:2">
      <c r="A429" s="129" t="s">
        <v>525</v>
      </c>
      <c r="B429" s="130"/>
    </row>
    <row r="430" customHeight="1" spans="1:2">
      <c r="A430" s="129" t="s">
        <v>526</v>
      </c>
      <c r="B430" s="130">
        <v>588</v>
      </c>
    </row>
    <row r="431" customHeight="1" spans="1:2">
      <c r="A431" s="128" t="s">
        <v>527</v>
      </c>
      <c r="B431" s="130"/>
    </row>
    <row r="432" customHeight="1" spans="1:2">
      <c r="A432" s="129" t="s">
        <v>528</v>
      </c>
      <c r="B432" s="130"/>
    </row>
    <row r="433" customHeight="1" spans="1:2">
      <c r="A433" s="129" t="s">
        <v>529</v>
      </c>
      <c r="B433" s="130"/>
    </row>
    <row r="434" customHeight="1" spans="1:2">
      <c r="A434" s="129" t="s">
        <v>530</v>
      </c>
      <c r="B434" s="130"/>
    </row>
    <row r="435" customHeight="1" spans="1:2">
      <c r="A435" s="129" t="s">
        <v>531</v>
      </c>
      <c r="B435" s="130"/>
    </row>
    <row r="436" customHeight="1" spans="1:2">
      <c r="A436" s="128" t="s">
        <v>532</v>
      </c>
      <c r="B436" s="130"/>
    </row>
    <row r="437" customHeight="1" spans="1:2">
      <c r="A437" s="128" t="s">
        <v>533</v>
      </c>
      <c r="B437" s="130"/>
    </row>
    <row r="438" customHeight="1" spans="1:2">
      <c r="A438" s="129" t="s">
        <v>184</v>
      </c>
      <c r="B438" s="130"/>
    </row>
    <row r="439" customHeight="1" spans="1:2">
      <c r="A439" s="129" t="s">
        <v>185</v>
      </c>
      <c r="B439" s="130"/>
    </row>
    <row r="440" customHeight="1" spans="1:2">
      <c r="A440" s="129" t="s">
        <v>534</v>
      </c>
      <c r="B440" s="130"/>
    </row>
    <row r="441" customHeight="1" spans="1:2">
      <c r="A441" s="129" t="s">
        <v>535</v>
      </c>
      <c r="B441" s="130"/>
    </row>
    <row r="442" customHeight="1" spans="1:2">
      <c r="A442" s="129" t="s">
        <v>536</v>
      </c>
      <c r="B442" s="130"/>
    </row>
    <row r="443" customHeight="1" spans="1:2">
      <c r="A443" s="129" t="s">
        <v>537</v>
      </c>
      <c r="B443" s="130"/>
    </row>
    <row r="444" customHeight="1" spans="1:2">
      <c r="A444" s="129" t="s">
        <v>538</v>
      </c>
      <c r="B444" s="130"/>
    </row>
    <row r="445" customHeight="1" spans="1:2">
      <c r="A445" s="128" t="s">
        <v>539</v>
      </c>
      <c r="B445" s="130"/>
    </row>
    <row r="446" customHeight="1" spans="1:2">
      <c r="A446" s="129" t="s">
        <v>540</v>
      </c>
      <c r="B446" s="130"/>
    </row>
    <row r="447" customHeight="1" spans="1:2">
      <c r="A447" s="128" t="s">
        <v>541</v>
      </c>
      <c r="B447" s="130"/>
    </row>
    <row r="448" customHeight="1" spans="1:2">
      <c r="A448" s="129" t="s">
        <v>542</v>
      </c>
      <c r="B448" s="130"/>
    </row>
    <row r="449" customHeight="1" spans="1:2">
      <c r="A449" s="128" t="s">
        <v>543</v>
      </c>
      <c r="B449" s="130"/>
    </row>
    <row r="450" customHeight="1" spans="1:2">
      <c r="A450" s="129" t="s">
        <v>544</v>
      </c>
      <c r="B450" s="130"/>
    </row>
    <row r="451" customHeight="1" spans="1:2">
      <c r="A451" s="129" t="s">
        <v>545</v>
      </c>
      <c r="B451" s="130"/>
    </row>
    <row r="452" customHeight="1" spans="1:2">
      <c r="A452" s="128" t="s">
        <v>546</v>
      </c>
      <c r="B452" s="130"/>
    </row>
    <row r="453" customHeight="1" spans="1:2">
      <c r="A453" s="129" t="s">
        <v>547</v>
      </c>
      <c r="B453" s="130"/>
    </row>
    <row r="454" customHeight="1" spans="1:2">
      <c r="A454" s="128" t="s">
        <v>548</v>
      </c>
      <c r="B454" s="130"/>
    </row>
    <row r="455" customHeight="1" spans="1:2">
      <c r="A455" s="128" t="s">
        <v>549</v>
      </c>
      <c r="B455" s="130"/>
    </row>
    <row r="456" customHeight="1" spans="1:2">
      <c r="A456" s="129" t="s">
        <v>550</v>
      </c>
      <c r="B456" s="130"/>
    </row>
    <row r="457" customHeight="1" spans="1:2">
      <c r="A457" s="128" t="s">
        <v>551</v>
      </c>
      <c r="B457" s="130"/>
    </row>
    <row r="458" customHeight="1" spans="1:2">
      <c r="A458" s="129" t="s">
        <v>552</v>
      </c>
      <c r="B458" s="130"/>
    </row>
    <row r="459" customHeight="1" spans="1:2">
      <c r="A459" s="129" t="s">
        <v>553</v>
      </c>
      <c r="B459" s="130"/>
    </row>
    <row r="460" customHeight="1" spans="1:2">
      <c r="A460" s="129" t="s">
        <v>554</v>
      </c>
      <c r="B460" s="130"/>
    </row>
    <row r="461" customHeight="1" spans="1:2">
      <c r="A461" s="129" t="s">
        <v>555</v>
      </c>
      <c r="B461" s="130"/>
    </row>
    <row r="462" customHeight="1" spans="1:2">
      <c r="A462" s="128" t="s">
        <v>556</v>
      </c>
      <c r="B462" s="130"/>
    </row>
    <row r="463" customHeight="1" spans="1:2">
      <c r="A463" s="129" t="s">
        <v>557</v>
      </c>
      <c r="B463" s="130"/>
    </row>
    <row r="464" customHeight="1" spans="1:2">
      <c r="A464" s="128" t="s">
        <v>558</v>
      </c>
      <c r="B464" s="130"/>
    </row>
    <row r="465" customHeight="1" spans="1:2">
      <c r="A465" s="129" t="s">
        <v>184</v>
      </c>
      <c r="B465" s="130"/>
    </row>
    <row r="466" customHeight="1" spans="1:2">
      <c r="A466" s="129" t="s">
        <v>185</v>
      </c>
      <c r="B466" s="130"/>
    </row>
    <row r="467" customHeight="1" spans="1:2">
      <c r="A467" s="128" t="s">
        <v>559</v>
      </c>
      <c r="B467" s="130"/>
    </row>
    <row r="468" customHeight="1" spans="1:2">
      <c r="A468" s="129" t="s">
        <v>560</v>
      </c>
      <c r="B468" s="130"/>
    </row>
    <row r="469" customHeight="1" spans="1:2">
      <c r="A469" s="129" t="s">
        <v>561</v>
      </c>
      <c r="B469" s="130"/>
    </row>
    <row r="470" customHeight="1" spans="1:2">
      <c r="A470" s="128" t="s">
        <v>562</v>
      </c>
      <c r="B470" s="130"/>
    </row>
    <row r="471" customHeight="1" spans="1:2">
      <c r="A471" s="129" t="s">
        <v>563</v>
      </c>
      <c r="B471" s="130"/>
    </row>
    <row r="472" customHeight="1" spans="1:2">
      <c r="A472" s="128" t="s">
        <v>564</v>
      </c>
      <c r="B472" s="130"/>
    </row>
    <row r="473" customHeight="1" spans="1:2">
      <c r="A473" s="128" t="s">
        <v>565</v>
      </c>
      <c r="B473" s="130"/>
    </row>
    <row r="474" customHeight="1" spans="1:2">
      <c r="A474" s="129" t="s">
        <v>184</v>
      </c>
      <c r="B474" s="130"/>
    </row>
    <row r="475" customHeight="1" spans="1:2">
      <c r="A475" s="129" t="s">
        <v>566</v>
      </c>
      <c r="B475" s="130"/>
    </row>
    <row r="476" customHeight="1" spans="1:2">
      <c r="A476" s="128" t="s">
        <v>567</v>
      </c>
      <c r="B476" s="130"/>
    </row>
    <row r="477" customHeight="1" spans="1:2">
      <c r="A477" s="129" t="s">
        <v>568</v>
      </c>
      <c r="B477" s="130"/>
    </row>
    <row r="478" customHeight="1" spans="1:2">
      <c r="A478" s="128" t="s">
        <v>569</v>
      </c>
      <c r="B478" s="130"/>
    </row>
    <row r="479" customHeight="1" spans="1:2">
      <c r="A479" s="129" t="s">
        <v>570</v>
      </c>
      <c r="B479" s="130"/>
    </row>
    <row r="480" customHeight="1" spans="1:2">
      <c r="A480" s="128" t="s">
        <v>571</v>
      </c>
      <c r="B480" s="130"/>
    </row>
    <row r="481" customHeight="1" spans="1:2">
      <c r="A481" s="128" t="s">
        <v>572</v>
      </c>
      <c r="B481" s="130"/>
    </row>
    <row r="482" customHeight="1" spans="1:2">
      <c r="A482" s="129" t="s">
        <v>573</v>
      </c>
      <c r="B482" s="130"/>
    </row>
    <row r="483" customHeight="1" spans="1:2">
      <c r="A483" s="128" t="s">
        <v>574</v>
      </c>
      <c r="B483" s="130"/>
    </row>
    <row r="484" customHeight="1" spans="1:2">
      <c r="A484" s="129" t="s">
        <v>575</v>
      </c>
      <c r="B484" s="130"/>
    </row>
    <row r="485" customHeight="1" spans="1:2">
      <c r="A485" s="128" t="s">
        <v>576</v>
      </c>
      <c r="B485" s="130"/>
    </row>
    <row r="486" customHeight="1" spans="1:2">
      <c r="A486" s="128" t="s">
        <v>577</v>
      </c>
      <c r="B486" s="130"/>
    </row>
    <row r="487" customHeight="1" spans="1:2">
      <c r="A487" s="129" t="s">
        <v>185</v>
      </c>
      <c r="B487" s="130"/>
    </row>
    <row r="488" customHeight="1" spans="1:2">
      <c r="A488" s="129" t="s">
        <v>578</v>
      </c>
      <c r="B488" s="130"/>
    </row>
    <row r="489" customHeight="1" spans="1:2">
      <c r="A489" s="129" t="s">
        <v>579</v>
      </c>
      <c r="B489" s="130"/>
    </row>
    <row r="490" customHeight="1" spans="1:2">
      <c r="A490" s="129" t="s">
        <v>580</v>
      </c>
      <c r="B490" s="130"/>
    </row>
    <row r="491" customHeight="1" spans="1:2">
      <c r="A491" s="129" t="s">
        <v>197</v>
      </c>
      <c r="B491" s="130"/>
    </row>
    <row r="492" customHeight="1" spans="1:2">
      <c r="A492" s="129" t="s">
        <v>581</v>
      </c>
      <c r="B492" s="130"/>
    </row>
    <row r="493" customHeight="1" spans="1:2">
      <c r="A493" s="128" t="s">
        <v>582</v>
      </c>
      <c r="B493" s="130"/>
    </row>
    <row r="494" customHeight="1" spans="1:2">
      <c r="A494" s="129" t="s">
        <v>583</v>
      </c>
      <c r="B494" s="130"/>
    </row>
    <row r="495" customHeight="1" spans="1:2">
      <c r="A495" s="128" t="s">
        <v>584</v>
      </c>
      <c r="B495" s="130">
        <v>278</v>
      </c>
    </row>
    <row r="496" customHeight="1" spans="1:2">
      <c r="A496" s="128" t="s">
        <v>585</v>
      </c>
      <c r="B496" s="130"/>
    </row>
    <row r="497" customHeight="1" spans="1:2">
      <c r="A497" s="129" t="s">
        <v>586</v>
      </c>
      <c r="B497" s="130"/>
    </row>
    <row r="498" customHeight="1" spans="1:2">
      <c r="A498" s="129" t="s">
        <v>587</v>
      </c>
      <c r="B498" s="130"/>
    </row>
    <row r="499" customHeight="1" spans="1:2">
      <c r="A499" s="129" t="s">
        <v>588</v>
      </c>
      <c r="B499" s="130"/>
    </row>
    <row r="500" customHeight="1" spans="1:2">
      <c r="A500" s="129" t="s">
        <v>589</v>
      </c>
      <c r="B500" s="130"/>
    </row>
    <row r="501" customHeight="1" spans="1:2">
      <c r="A501" s="129" t="s">
        <v>590</v>
      </c>
      <c r="B501" s="130"/>
    </row>
    <row r="502" customHeight="1" spans="1:2">
      <c r="A502" s="129" t="s">
        <v>591</v>
      </c>
      <c r="B502" s="130"/>
    </row>
    <row r="503" customHeight="1" spans="1:2">
      <c r="A503" s="128" t="s">
        <v>592</v>
      </c>
      <c r="B503" s="130">
        <v>278</v>
      </c>
    </row>
    <row r="504" customHeight="1" spans="1:2">
      <c r="A504" s="129" t="s">
        <v>593</v>
      </c>
      <c r="B504" s="130">
        <v>278</v>
      </c>
    </row>
    <row r="505" customHeight="1" spans="1:2">
      <c r="A505" s="128" t="s">
        <v>594</v>
      </c>
      <c r="B505" s="130"/>
    </row>
    <row r="506" customHeight="1" spans="1:2">
      <c r="A506" s="129" t="s">
        <v>595</v>
      </c>
      <c r="B506" s="130"/>
    </row>
    <row r="507" customHeight="1" spans="1:2">
      <c r="A507" s="128" t="s">
        <v>596</v>
      </c>
      <c r="B507" s="130"/>
    </row>
    <row r="508" customHeight="1" spans="1:2">
      <c r="A508" s="128" t="s">
        <v>597</v>
      </c>
      <c r="B508" s="130"/>
    </row>
    <row r="509" customHeight="1" spans="1:2">
      <c r="A509" s="129" t="s">
        <v>598</v>
      </c>
      <c r="B509" s="130"/>
    </row>
    <row r="510" customHeight="1" spans="1:2">
      <c r="A510" s="129" t="s">
        <v>599</v>
      </c>
      <c r="B510" s="130"/>
    </row>
    <row r="511" customHeight="1" spans="1:2">
      <c r="A511" s="129" t="s">
        <v>600</v>
      </c>
      <c r="B511" s="130"/>
    </row>
    <row r="512" customHeight="1" spans="1:2">
      <c r="A512" s="128" t="s">
        <v>601</v>
      </c>
      <c r="B512" s="130"/>
    </row>
    <row r="513" customHeight="1" spans="1:2">
      <c r="A513" s="129" t="s">
        <v>602</v>
      </c>
      <c r="B513" s="130"/>
    </row>
    <row r="514" customHeight="1" spans="1:2">
      <c r="A514" s="128" t="s">
        <v>603</v>
      </c>
      <c r="B514" s="130"/>
    </row>
    <row r="515" customHeight="1" spans="1:2">
      <c r="A515" s="129" t="s">
        <v>604</v>
      </c>
      <c r="B515" s="130"/>
    </row>
    <row r="516" customHeight="1" spans="1:2">
      <c r="A516" s="128" t="s">
        <v>605</v>
      </c>
      <c r="B516" s="130"/>
    </row>
    <row r="517" customHeight="1" spans="1:2">
      <c r="A517" s="128" t="s">
        <v>606</v>
      </c>
      <c r="B517" s="130"/>
    </row>
    <row r="518" customHeight="1" spans="1:2">
      <c r="A518" s="129" t="s">
        <v>184</v>
      </c>
      <c r="B518" s="130"/>
    </row>
    <row r="519" customHeight="1" spans="1:2">
      <c r="A519" s="129" t="s">
        <v>607</v>
      </c>
      <c r="B519" s="130"/>
    </row>
    <row r="520" customHeight="1" spans="1:2">
      <c r="A520" s="129" t="s">
        <v>608</v>
      </c>
      <c r="B520" s="130"/>
    </row>
    <row r="521" customHeight="1" spans="1:2">
      <c r="A521" s="129" t="s">
        <v>197</v>
      </c>
      <c r="B521" s="130"/>
    </row>
    <row r="522" customHeight="1" spans="1:2">
      <c r="A522" s="129" t="s">
        <v>609</v>
      </c>
      <c r="B522" s="130"/>
    </row>
    <row r="523" customHeight="1" spans="1:2">
      <c r="A523" s="128" t="s">
        <v>610</v>
      </c>
      <c r="B523" s="130"/>
    </row>
    <row r="524" customHeight="1" spans="1:2">
      <c r="A524" s="129" t="s">
        <v>184</v>
      </c>
      <c r="B524" s="130"/>
    </row>
    <row r="525" customHeight="1" spans="1:2">
      <c r="A525" s="129" t="s">
        <v>611</v>
      </c>
      <c r="B525" s="130"/>
    </row>
    <row r="526" customHeight="1" spans="1:2">
      <c r="A526" s="128" t="s">
        <v>612</v>
      </c>
      <c r="B526" s="130"/>
    </row>
    <row r="527" customHeight="1" spans="1:2">
      <c r="A527" s="129" t="s">
        <v>613</v>
      </c>
      <c r="B527" s="130"/>
    </row>
    <row r="528" customHeight="1" spans="1:2">
      <c r="A528" s="129" t="s">
        <v>614</v>
      </c>
      <c r="B528" s="130"/>
    </row>
    <row r="529" customHeight="1" spans="1:2">
      <c r="A529" s="128" t="s">
        <v>615</v>
      </c>
      <c r="B529" s="130"/>
    </row>
    <row r="530" customHeight="1" spans="1:2">
      <c r="A530" s="129" t="s">
        <v>616</v>
      </c>
      <c r="B530" s="130"/>
    </row>
    <row r="531" customHeight="1" spans="1:2">
      <c r="A531" s="129" t="s">
        <v>617</v>
      </c>
      <c r="B531" s="130"/>
    </row>
    <row r="532" customHeight="1" spans="1:2">
      <c r="A532" s="128" t="s">
        <v>618</v>
      </c>
      <c r="B532" s="130"/>
    </row>
    <row r="533" customHeight="1" spans="1:2">
      <c r="A533" s="129" t="s">
        <v>619</v>
      </c>
      <c r="B533" s="130"/>
    </row>
    <row r="534" customHeight="1" spans="1:2">
      <c r="A534" s="129" t="s">
        <v>620</v>
      </c>
      <c r="B534" s="130"/>
    </row>
    <row r="535" customHeight="1" spans="1:2">
      <c r="A535" s="129" t="s">
        <v>621</v>
      </c>
      <c r="B535" s="130"/>
    </row>
    <row r="536" customHeight="1" spans="1:2">
      <c r="A536" s="128" t="s">
        <v>622</v>
      </c>
      <c r="B536" s="130"/>
    </row>
    <row r="537" customHeight="1" spans="1:2">
      <c r="A537" s="128" t="s">
        <v>623</v>
      </c>
      <c r="B537" s="130"/>
    </row>
    <row r="538" customHeight="1" spans="1:2">
      <c r="A538" s="129" t="s">
        <v>624</v>
      </c>
      <c r="B538" s="130"/>
    </row>
    <row r="539" customHeight="1" spans="1:2">
      <c r="A539" s="128" t="s">
        <v>625</v>
      </c>
      <c r="B539" s="130"/>
    </row>
    <row r="540" customHeight="1" spans="1:2">
      <c r="A540" s="128" t="s">
        <v>626</v>
      </c>
      <c r="B540" s="130"/>
    </row>
    <row r="541" customHeight="1" spans="1:2">
      <c r="A541" s="129" t="s">
        <v>627</v>
      </c>
      <c r="B541" s="130"/>
    </row>
    <row r="542" customHeight="1" spans="1:2">
      <c r="A542" s="129" t="s">
        <v>628</v>
      </c>
      <c r="B542" s="130"/>
    </row>
    <row r="543" customHeight="1" spans="1:2">
      <c r="A543" s="128" t="s">
        <v>629</v>
      </c>
      <c r="B543" s="130"/>
    </row>
    <row r="544" customHeight="1" spans="1:2">
      <c r="A544" s="128" t="s">
        <v>630</v>
      </c>
      <c r="B544" s="130"/>
    </row>
  </sheetData>
  <autoFilter ref="A5:B544">
    <extLst/>
  </autoFilter>
  <mergeCells count="3">
    <mergeCell ref="A1:B1"/>
    <mergeCell ref="A2:B2"/>
    <mergeCell ref="A4:B4"/>
  </mergeCells>
  <printOptions horizontalCentered="1"/>
  <pageMargins left="0.236220472440945" right="0.236220472440945" top="0.905511811023622" bottom="1.02362204724409" header="0.31496062992126" footer="0.15748031496063"/>
  <pageSetup paperSize="9" scale="90" orientation="portrait" blackAndWhite="1"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tabColor rgb="FFFF0000"/>
  </sheetPr>
  <dimension ref="A1:D116"/>
  <sheetViews>
    <sheetView showZeros="0" topLeftCell="A12" workbookViewId="0">
      <selection activeCell="B11" sqref="B11:B17"/>
    </sheetView>
  </sheetViews>
  <sheetFormatPr defaultColWidth="9" defaultRowHeight="14.25" outlineLevelCol="3"/>
  <cols>
    <col min="1" max="1" width="46.875" style="340" customWidth="1"/>
    <col min="2" max="2" width="11.625" style="161" customWidth="1"/>
    <col min="3" max="3" width="38.75" style="162" customWidth="1"/>
    <col min="4" max="4" width="13.25" style="162" customWidth="1"/>
    <col min="5" max="5" width="9" style="162" customWidth="1"/>
    <col min="6" max="16384" width="9" style="162"/>
  </cols>
  <sheetData>
    <row r="1" ht="20.25" customHeight="1" spans="1:4">
      <c r="A1" s="4" t="s">
        <v>631</v>
      </c>
      <c r="B1" s="4"/>
      <c r="C1" s="4"/>
      <c r="D1" s="4"/>
    </row>
    <row r="2" ht="38.25" customHeight="1" spans="1:4">
      <c r="A2" s="49" t="s">
        <v>632</v>
      </c>
      <c r="B2" s="49"/>
      <c r="C2" s="49"/>
      <c r="D2" s="49"/>
    </row>
    <row r="3" ht="20.25" customHeight="1" spans="1:4">
      <c r="A3" s="341"/>
      <c r="B3" s="342"/>
      <c r="D3" s="163" t="s">
        <v>38</v>
      </c>
    </row>
    <row r="4" ht="24" customHeight="1" spans="1:4">
      <c r="A4" s="343" t="s">
        <v>633</v>
      </c>
      <c r="B4" s="155" t="s">
        <v>40</v>
      </c>
      <c r="C4" s="155" t="s">
        <v>179</v>
      </c>
      <c r="D4" s="155" t="s">
        <v>40</v>
      </c>
    </row>
    <row r="5" ht="19.5" customHeight="1" spans="1:4">
      <c r="A5" s="344" t="s">
        <v>634</v>
      </c>
      <c r="B5" s="345">
        <v>2204</v>
      </c>
      <c r="C5" s="164" t="s">
        <v>635</v>
      </c>
      <c r="D5" s="346"/>
    </row>
    <row r="6" ht="19.5" customHeight="1" spans="1:4">
      <c r="A6" s="347" t="s">
        <v>636</v>
      </c>
      <c r="B6" s="348">
        <v>1858</v>
      </c>
      <c r="C6" s="349" t="s">
        <v>637</v>
      </c>
      <c r="D6" s="348"/>
    </row>
    <row r="7" ht="17.25" customHeight="1" spans="1:4">
      <c r="A7" s="347" t="s">
        <v>638</v>
      </c>
      <c r="B7" s="350"/>
      <c r="C7" s="349"/>
      <c r="D7" s="350"/>
    </row>
    <row r="8" ht="17.25" customHeight="1" spans="1:4">
      <c r="A8" s="347" t="s">
        <v>639</v>
      </c>
      <c r="B8" s="350"/>
      <c r="C8" s="349"/>
      <c r="D8" s="350"/>
    </row>
    <row r="9" ht="17.25" customHeight="1" spans="1:4">
      <c r="A9" s="347" t="s">
        <v>640</v>
      </c>
      <c r="B9" s="350"/>
      <c r="C9" s="59"/>
      <c r="D9" s="350"/>
    </row>
    <row r="10" ht="18.75" customHeight="1" spans="1:4">
      <c r="A10" s="347" t="s">
        <v>641</v>
      </c>
      <c r="B10" s="350"/>
      <c r="C10" s="349"/>
      <c r="D10" s="350"/>
    </row>
    <row r="11" ht="18.75" customHeight="1" spans="1:4">
      <c r="A11" s="347" t="s">
        <v>642</v>
      </c>
      <c r="B11" s="350">
        <v>1206</v>
      </c>
      <c r="C11" s="349"/>
      <c r="D11" s="350"/>
    </row>
    <row r="12" ht="17.25" customHeight="1" spans="1:4">
      <c r="A12" s="347" t="s">
        <v>643</v>
      </c>
      <c r="B12" s="350"/>
      <c r="C12" s="349"/>
      <c r="D12" s="350"/>
    </row>
    <row r="13" ht="17.25" customHeight="1" spans="1:4">
      <c r="A13" s="347" t="s">
        <v>644</v>
      </c>
      <c r="B13" s="350"/>
      <c r="C13" s="349"/>
      <c r="D13" s="350"/>
    </row>
    <row r="14" ht="17.25" customHeight="1" spans="1:4">
      <c r="A14" s="347" t="s">
        <v>645</v>
      </c>
      <c r="B14" s="350"/>
      <c r="C14" s="349"/>
      <c r="D14" s="350"/>
    </row>
    <row r="15" ht="17.25" customHeight="1" spans="1:4">
      <c r="A15" s="347" t="s">
        <v>646</v>
      </c>
      <c r="B15" s="350"/>
      <c r="C15" s="349"/>
      <c r="D15" s="350"/>
    </row>
    <row r="16" ht="17.25" customHeight="1" spans="1:4">
      <c r="A16" s="347" t="s">
        <v>647</v>
      </c>
      <c r="B16" s="350"/>
      <c r="C16" s="349"/>
      <c r="D16" s="350"/>
    </row>
    <row r="17" ht="17.25" customHeight="1" spans="1:4">
      <c r="A17" s="347" t="s">
        <v>648</v>
      </c>
      <c r="B17" s="350">
        <v>652</v>
      </c>
      <c r="C17" s="349"/>
      <c r="D17" s="350"/>
    </row>
    <row r="18" ht="17.25" customHeight="1" spans="1:4">
      <c r="A18" s="347" t="s">
        <v>649</v>
      </c>
      <c r="B18" s="350"/>
      <c r="C18" s="349"/>
      <c r="D18" s="350"/>
    </row>
    <row r="19" ht="17.25" customHeight="1" spans="1:4">
      <c r="A19" s="347" t="s">
        <v>650</v>
      </c>
      <c r="B19" s="350"/>
      <c r="C19" s="349"/>
      <c r="D19" s="350"/>
    </row>
    <row r="20" ht="17.25" customHeight="1" spans="1:4">
      <c r="A20" s="347" t="s">
        <v>651</v>
      </c>
      <c r="B20" s="350"/>
      <c r="C20" s="349"/>
      <c r="D20" s="350"/>
    </row>
    <row r="21" ht="17.25" customHeight="1" spans="1:4">
      <c r="A21" s="347" t="s">
        <v>652</v>
      </c>
      <c r="B21" s="350"/>
      <c r="C21" s="349"/>
      <c r="D21" s="350"/>
    </row>
    <row r="22" ht="17.25" customHeight="1" spans="1:4">
      <c r="A22" s="347" t="s">
        <v>653</v>
      </c>
      <c r="B22" s="350"/>
      <c r="C22" s="349"/>
      <c r="D22" s="350"/>
    </row>
    <row r="23" ht="17.25" customHeight="1" spans="1:4">
      <c r="A23" s="347" t="s">
        <v>654</v>
      </c>
      <c r="B23" s="350"/>
      <c r="C23" s="349"/>
      <c r="D23" s="350"/>
    </row>
    <row r="24" ht="17.25" customHeight="1" spans="1:4">
      <c r="A24" s="347" t="s">
        <v>655</v>
      </c>
      <c r="B24" s="350"/>
      <c r="C24" s="349"/>
      <c r="D24" s="350"/>
    </row>
    <row r="25" ht="17.25" customHeight="1" spans="1:4">
      <c r="A25" s="347" t="s">
        <v>656</v>
      </c>
      <c r="B25" s="350"/>
      <c r="C25" s="349"/>
      <c r="D25" s="350"/>
    </row>
    <row r="26" ht="17.25" customHeight="1" spans="1:4">
      <c r="A26" s="347" t="s">
        <v>657</v>
      </c>
      <c r="B26" s="350"/>
      <c r="C26" s="349"/>
      <c r="D26" s="350"/>
    </row>
    <row r="27" ht="17.25" customHeight="1" spans="1:4">
      <c r="A27" s="347" t="s">
        <v>658</v>
      </c>
      <c r="B27" s="350"/>
      <c r="C27" s="349"/>
      <c r="D27" s="350"/>
    </row>
    <row r="28" ht="17.25" customHeight="1" spans="1:4">
      <c r="A28" s="347" t="s">
        <v>659</v>
      </c>
      <c r="B28" s="350"/>
      <c r="C28" s="349"/>
      <c r="D28" s="350"/>
    </row>
    <row r="29" ht="17.25" customHeight="1" spans="1:4">
      <c r="A29" s="347" t="s">
        <v>660</v>
      </c>
      <c r="B29" s="350"/>
      <c r="C29" s="349"/>
      <c r="D29" s="350"/>
    </row>
    <row r="30" ht="17.25" customHeight="1" spans="1:4">
      <c r="A30" s="347" t="s">
        <v>661</v>
      </c>
      <c r="B30" s="350"/>
      <c r="C30" s="349"/>
      <c r="D30" s="350"/>
    </row>
    <row r="31" ht="17.25" customHeight="1" spans="1:4">
      <c r="A31" s="347" t="s">
        <v>662</v>
      </c>
      <c r="B31" s="350"/>
      <c r="C31" s="349"/>
      <c r="D31" s="350"/>
    </row>
    <row r="32" ht="17.25" customHeight="1" spans="1:4">
      <c r="A32" s="347" t="s">
        <v>663</v>
      </c>
      <c r="B32" s="350"/>
      <c r="C32" s="349"/>
      <c r="D32" s="350"/>
    </row>
    <row r="33" ht="17.25" customHeight="1" spans="1:4">
      <c r="A33" s="347" t="s">
        <v>664</v>
      </c>
      <c r="B33" s="350"/>
      <c r="C33" s="349"/>
      <c r="D33" s="350"/>
    </row>
    <row r="34" ht="17.25" customHeight="1" spans="1:4">
      <c r="A34" s="347" t="s">
        <v>665</v>
      </c>
      <c r="B34" s="350"/>
      <c r="C34" s="171"/>
      <c r="D34" s="171"/>
    </row>
    <row r="35" ht="17.25" customHeight="1" spans="1:4">
      <c r="A35" s="347" t="s">
        <v>666</v>
      </c>
      <c r="B35" s="350"/>
      <c r="C35" s="171"/>
      <c r="D35" s="171"/>
    </row>
    <row r="36" ht="17.25" customHeight="1" spans="1:4">
      <c r="A36" s="347" t="s">
        <v>667</v>
      </c>
      <c r="B36" s="350"/>
      <c r="C36" s="171"/>
      <c r="D36" s="171"/>
    </row>
    <row r="37" ht="17.25" customHeight="1" spans="1:4">
      <c r="A37" s="347" t="s">
        <v>668</v>
      </c>
      <c r="B37" s="350"/>
      <c r="C37" s="171"/>
      <c r="D37" s="171"/>
    </row>
    <row r="38" ht="17.25" customHeight="1" spans="1:4">
      <c r="A38" s="347" t="s">
        <v>669</v>
      </c>
      <c r="B38" s="350"/>
      <c r="C38" s="171"/>
      <c r="D38" s="171"/>
    </row>
    <row r="39" ht="17.25" customHeight="1" spans="1:4">
      <c r="A39" s="347" t="s">
        <v>670</v>
      </c>
      <c r="B39" s="350"/>
      <c r="C39" s="171"/>
      <c r="D39" s="171"/>
    </row>
    <row r="40" ht="17.25" customHeight="1" spans="1:4">
      <c r="A40" s="347" t="s">
        <v>671</v>
      </c>
      <c r="B40" s="350"/>
      <c r="C40" s="171"/>
      <c r="D40" s="171"/>
    </row>
    <row r="41" ht="17.25" customHeight="1" spans="1:4">
      <c r="A41" s="347" t="s">
        <v>672</v>
      </c>
      <c r="B41" s="350"/>
      <c r="C41" s="171"/>
      <c r="D41" s="171"/>
    </row>
    <row r="42" ht="17.25" customHeight="1" spans="1:4">
      <c r="A42" s="347" t="s">
        <v>673</v>
      </c>
      <c r="B42" s="348">
        <v>346</v>
      </c>
      <c r="C42" s="349" t="s">
        <v>674</v>
      </c>
      <c r="D42" s="348"/>
    </row>
    <row r="43" ht="17.25" customHeight="1" spans="1:4">
      <c r="A43" s="347" t="s">
        <v>675</v>
      </c>
      <c r="B43" s="350">
        <v>64</v>
      </c>
      <c r="C43" s="349"/>
      <c r="D43" s="350"/>
    </row>
    <row r="44" ht="17.25" customHeight="1" spans="1:4">
      <c r="A44" s="347" t="s">
        <v>676</v>
      </c>
      <c r="B44" s="350"/>
      <c r="C44" s="349"/>
      <c r="D44" s="350"/>
    </row>
    <row r="45" ht="17.25" customHeight="1" spans="1:4">
      <c r="A45" s="347" t="s">
        <v>677</v>
      </c>
      <c r="B45" s="350"/>
      <c r="C45" s="349"/>
      <c r="D45" s="350"/>
    </row>
    <row r="46" ht="17.25" customHeight="1" spans="1:4">
      <c r="A46" s="347" t="s">
        <v>678</v>
      </c>
      <c r="B46" s="350"/>
      <c r="C46" s="349"/>
      <c r="D46" s="350"/>
    </row>
    <row r="47" ht="17.25" customHeight="1" spans="1:4">
      <c r="A47" s="347" t="s">
        <v>679</v>
      </c>
      <c r="B47" s="350"/>
      <c r="C47" s="349"/>
      <c r="D47" s="350"/>
    </row>
    <row r="48" ht="17.25" customHeight="1" spans="1:4">
      <c r="A48" s="347" t="s">
        <v>680</v>
      </c>
      <c r="B48" s="350"/>
      <c r="C48" s="349"/>
      <c r="D48" s="350"/>
    </row>
    <row r="49" ht="17.25" customHeight="1" spans="1:4">
      <c r="A49" s="347" t="s">
        <v>681</v>
      </c>
      <c r="B49" s="350">
        <v>38</v>
      </c>
      <c r="C49" s="349"/>
      <c r="D49" s="350"/>
    </row>
    <row r="50" ht="17.25" customHeight="1" spans="1:4">
      <c r="A50" s="347" t="s">
        <v>682</v>
      </c>
      <c r="B50" s="350"/>
      <c r="C50" s="349"/>
      <c r="D50" s="350"/>
    </row>
    <row r="51" ht="17.25" customHeight="1" spans="1:4">
      <c r="A51" s="347" t="s">
        <v>683</v>
      </c>
      <c r="B51" s="350">
        <v>1</v>
      </c>
      <c r="C51" s="347"/>
      <c r="D51" s="350"/>
    </row>
    <row r="52" ht="17.25" customHeight="1" spans="1:4">
      <c r="A52" s="347" t="s">
        <v>684</v>
      </c>
      <c r="B52" s="350"/>
      <c r="C52" s="349"/>
      <c r="D52" s="350"/>
    </row>
    <row r="53" ht="17.25" customHeight="1" spans="1:4">
      <c r="A53" s="347" t="s">
        <v>685</v>
      </c>
      <c r="B53" s="350">
        <v>243</v>
      </c>
      <c r="C53" s="351"/>
      <c r="D53" s="350"/>
    </row>
    <row r="54" ht="17.25" customHeight="1" spans="1:4">
      <c r="A54" s="347" t="s">
        <v>686</v>
      </c>
      <c r="B54" s="350"/>
      <c r="C54" s="349"/>
      <c r="D54" s="350"/>
    </row>
    <row r="55" ht="17.25" customHeight="1" spans="1:4">
      <c r="A55" s="347" t="s">
        <v>687</v>
      </c>
      <c r="B55" s="350"/>
      <c r="C55" s="349"/>
      <c r="D55" s="173"/>
    </row>
    <row r="56" ht="17.25" customHeight="1" spans="1:4">
      <c r="A56" s="347" t="s">
        <v>688</v>
      </c>
      <c r="B56" s="350"/>
      <c r="C56" s="349"/>
      <c r="D56" s="173"/>
    </row>
    <row r="57" ht="17.25" customHeight="1" spans="1:4">
      <c r="A57" s="347" t="s">
        <v>689</v>
      </c>
      <c r="B57" s="350"/>
      <c r="C57" s="349"/>
      <c r="D57" s="173"/>
    </row>
    <row r="58" ht="17.25" customHeight="1" spans="1:4">
      <c r="A58" s="347" t="s">
        <v>690</v>
      </c>
      <c r="B58" s="350"/>
      <c r="C58" s="349"/>
      <c r="D58" s="173"/>
    </row>
    <row r="59" ht="17.25" customHeight="1" spans="1:4">
      <c r="A59" s="347" t="s">
        <v>691</v>
      </c>
      <c r="B59" s="350"/>
      <c r="C59" s="349"/>
      <c r="D59" s="173"/>
    </row>
    <row r="60" ht="17.25" customHeight="1" spans="1:4">
      <c r="A60" s="347" t="s">
        <v>692</v>
      </c>
      <c r="B60" s="350"/>
      <c r="C60" s="349"/>
      <c r="D60" s="173"/>
    </row>
    <row r="61" ht="17.25" customHeight="1" spans="1:4">
      <c r="A61" s="347" t="s">
        <v>693</v>
      </c>
      <c r="B61" s="350"/>
      <c r="C61" s="349"/>
      <c r="D61" s="173"/>
    </row>
    <row r="62" ht="17.25" customHeight="1" spans="1:4">
      <c r="A62" s="347" t="s">
        <v>694</v>
      </c>
      <c r="B62" s="350"/>
      <c r="C62" s="349"/>
      <c r="D62" s="173"/>
    </row>
    <row r="63" ht="17.25" customHeight="1" spans="1:4">
      <c r="A63" s="175" t="s">
        <v>695</v>
      </c>
      <c r="B63" s="175"/>
      <c r="C63" s="175"/>
      <c r="D63" s="175"/>
    </row>
    <row r="64" ht="20.1" customHeight="1" spans="3:4">
      <c r="C64" s="352"/>
      <c r="D64" s="352"/>
    </row>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20.1" customHeight="1"/>
    <row r="89" ht="20.1" customHeight="1"/>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row r="100" ht="20.1" customHeight="1"/>
    <row r="101" ht="20.1" customHeight="1"/>
    <row r="102" ht="20.1" customHeight="1"/>
    <row r="103" ht="20.1" customHeight="1"/>
    <row r="104" ht="20.1" customHeight="1"/>
    <row r="105" ht="20.1" customHeight="1"/>
    <row r="106" ht="20.1" customHeight="1"/>
    <row r="107" ht="20.1" customHeight="1"/>
    <row r="108" ht="20.1" customHeight="1"/>
    <row r="109" ht="20.1" customHeight="1"/>
    <row r="110" ht="20.1" customHeight="1"/>
    <row r="111" ht="20.1" customHeight="1"/>
    <row r="112" ht="20.1" customHeight="1"/>
    <row r="113" ht="20.1" customHeight="1"/>
    <row r="114" ht="20.1" customHeight="1"/>
    <row r="115" ht="20.1" customHeight="1"/>
    <row r="116" ht="20.1" customHeight="1"/>
  </sheetData>
  <mergeCells count="3">
    <mergeCell ref="A1:D1"/>
    <mergeCell ref="A2:D2"/>
    <mergeCell ref="A63:D63"/>
  </mergeCells>
  <printOptions horizontalCentered="1"/>
  <pageMargins left="0.15748031496063" right="0.15748031496063" top="0.708661417322835" bottom="0.748031496062992" header="0.31496062992126" footer="0.31496062992126"/>
  <pageSetup paperSize="9" scale="80" orientation="portrait" blackAndWhite="1"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19"/>
  <sheetViews>
    <sheetView zoomScale="90" zoomScaleNormal="90" workbookViewId="0">
      <selection activeCell="G5" sqref="G5"/>
    </sheetView>
  </sheetViews>
  <sheetFormatPr defaultColWidth="9" defaultRowHeight="13.5" outlineLevelCol="4"/>
  <cols>
    <col min="1" max="1" width="9.875" style="152" customWidth="1"/>
    <col min="2" max="2" width="26.75" style="152" customWidth="1"/>
    <col min="3" max="3" width="19.625" style="152" customWidth="1"/>
    <col min="4" max="4" width="22" style="152" customWidth="1"/>
    <col min="5" max="16384" width="9" style="152"/>
  </cols>
  <sheetData>
    <row r="1" ht="18" spans="1:4">
      <c r="A1" s="4" t="s">
        <v>696</v>
      </c>
      <c r="B1" s="4"/>
      <c r="C1" s="4"/>
      <c r="D1" s="4"/>
    </row>
    <row r="2" ht="25.5" customHeight="1" spans="1:4">
      <c r="A2" s="49" t="s">
        <v>697</v>
      </c>
      <c r="B2" s="49"/>
      <c r="C2" s="49"/>
      <c r="D2" s="49"/>
    </row>
    <row r="3" ht="20.25" customHeight="1" spans="1:4">
      <c r="A3" s="144" t="s">
        <v>698</v>
      </c>
      <c r="B3" s="144"/>
      <c r="C3" s="144"/>
      <c r="D3" s="144"/>
    </row>
    <row r="4" ht="21.75" customHeight="1" spans="1:4">
      <c r="A4" s="145"/>
      <c r="B4" s="145"/>
      <c r="C4" s="145"/>
      <c r="D4" s="153" t="s">
        <v>38</v>
      </c>
    </row>
    <row r="5" ht="32.25" customHeight="1" spans="1:4">
      <c r="A5" s="147" t="s">
        <v>699</v>
      </c>
      <c r="B5" s="147"/>
      <c r="C5" s="332" t="s">
        <v>700</v>
      </c>
      <c r="D5" s="154" t="s">
        <v>40</v>
      </c>
    </row>
    <row r="6" s="151" customFormat="1" ht="16.5" customHeight="1" spans="1:5">
      <c r="A6" s="333" t="s">
        <v>701</v>
      </c>
      <c r="B6" s="334"/>
      <c r="C6" s="335"/>
      <c r="D6" s="335"/>
      <c r="E6" s="336"/>
    </row>
    <row r="7" s="151" customFormat="1" ht="14.25" customHeight="1" spans="1:5">
      <c r="A7" s="337"/>
      <c r="B7" s="338"/>
      <c r="C7" s="339"/>
      <c r="D7" s="167"/>
      <c r="E7" s="336"/>
    </row>
    <row r="8" s="151" customFormat="1" ht="14.25" customHeight="1" spans="1:5">
      <c r="A8" s="337"/>
      <c r="B8" s="338"/>
      <c r="C8" s="339"/>
      <c r="D8" s="167"/>
      <c r="E8" s="336"/>
    </row>
    <row r="9" s="151" customFormat="1" ht="14.25" customHeight="1" spans="1:5">
      <c r="A9" s="337"/>
      <c r="B9" s="338"/>
      <c r="C9" s="339"/>
      <c r="D9" s="167"/>
      <c r="E9" s="336"/>
    </row>
    <row r="10" ht="14.25" customHeight="1" spans="1:5">
      <c r="A10" s="337"/>
      <c r="B10" s="338"/>
      <c r="C10" s="339"/>
      <c r="D10" s="167"/>
      <c r="E10" s="336"/>
    </row>
    <row r="11" s="151" customFormat="1" ht="14.25" customHeight="1" spans="1:5">
      <c r="A11" s="337"/>
      <c r="B11" s="338"/>
      <c r="C11" s="339"/>
      <c r="D11" s="167"/>
      <c r="E11" s="336"/>
    </row>
    <row r="12" ht="14.25" customHeight="1" spans="1:5">
      <c r="A12" s="337"/>
      <c r="B12" s="338"/>
      <c r="C12" s="339"/>
      <c r="D12" s="167"/>
      <c r="E12" s="336"/>
    </row>
    <row r="13" ht="14.25" customHeight="1" spans="1:5">
      <c r="A13" s="337"/>
      <c r="B13" s="338"/>
      <c r="C13" s="339"/>
      <c r="D13" s="167"/>
      <c r="E13" s="336"/>
    </row>
    <row r="14" ht="14.25" customHeight="1" spans="1:5">
      <c r="A14" s="337"/>
      <c r="B14" s="338"/>
      <c r="C14" s="339"/>
      <c r="D14" s="167"/>
      <c r="E14" s="336"/>
    </row>
    <row r="15" ht="14.25" customHeight="1" spans="1:5">
      <c r="A15" s="337"/>
      <c r="B15" s="338"/>
      <c r="C15" s="339"/>
      <c r="D15" s="167"/>
      <c r="E15" s="336"/>
    </row>
    <row r="16" ht="14.25" customHeight="1" spans="1:5">
      <c r="A16" s="337"/>
      <c r="B16" s="338"/>
      <c r="C16" s="339"/>
      <c r="D16" s="167"/>
      <c r="E16" s="336"/>
    </row>
    <row r="17" ht="14.25" customHeight="1" spans="1:5">
      <c r="A17" s="337"/>
      <c r="B17" s="338"/>
      <c r="C17" s="339"/>
      <c r="D17" s="167"/>
      <c r="E17" s="336"/>
    </row>
    <row r="18" ht="14.25" customHeight="1" spans="1:5">
      <c r="A18" s="337"/>
      <c r="B18" s="338"/>
      <c r="C18" s="339"/>
      <c r="D18" s="167"/>
      <c r="E18" s="336"/>
    </row>
    <row r="19" s="331" customFormat="1" ht="20.25" customHeight="1" spans="1:1">
      <c r="A19" s="331" t="s">
        <v>702</v>
      </c>
    </row>
  </sheetData>
  <mergeCells count="17">
    <mergeCell ref="A1:D1"/>
    <mergeCell ref="A2:D2"/>
    <mergeCell ref="A3:D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s>
  <printOptions horizontalCentered="1"/>
  <pageMargins left="0.31496062992126" right="0.31496062992126" top="0.984251968503937" bottom="0.590551181102362" header="0.31496062992126" footer="0.31496062992126"/>
  <pageSetup paperSize="9" fitToHeight="0" orientation="portrait" blackAndWhite="1"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38</vt:i4>
      </vt:variant>
    </vt:vector>
  </HeadingPairs>
  <TitlesOfParts>
    <vt:vector size="38" baseType="lpstr">
      <vt:lpstr>封面</vt:lpstr>
      <vt:lpstr>目录</vt:lpstr>
      <vt:lpstr>01-2020收入</vt:lpstr>
      <vt:lpstr>02-2020支出</vt:lpstr>
      <vt:lpstr>03-2020公共平衡 </vt:lpstr>
      <vt:lpstr>说明-公共预算 (1)</vt:lpstr>
      <vt:lpstr>04-2019公共本级支出功能 </vt:lpstr>
      <vt:lpstr>05-2020公共线下 </vt:lpstr>
      <vt:lpstr>06-2020转移支付分地区</vt:lpstr>
      <vt:lpstr>07-2020转移支付分项目 </vt:lpstr>
      <vt:lpstr>8-2020基金平衡</vt:lpstr>
      <vt:lpstr>说明-基金预算（1）</vt:lpstr>
      <vt:lpstr>9-2020基金支出</vt:lpstr>
      <vt:lpstr>10-2020基金转移支付</vt:lpstr>
      <vt:lpstr>11-2020国资 </vt:lpstr>
      <vt:lpstr>说明-国资预算（1）</vt:lpstr>
      <vt:lpstr>12-2020年社保</vt:lpstr>
      <vt:lpstr>13-2021公共平衡</vt:lpstr>
      <vt:lpstr>说明-公共预算（2）</vt:lpstr>
      <vt:lpstr>14-2021公共本级支出功能 </vt:lpstr>
      <vt:lpstr>15-2021公共基本和项目 </vt:lpstr>
      <vt:lpstr>16-2021公共本级基本支出经济 </vt:lpstr>
      <vt:lpstr>17-2021公共线下</vt:lpstr>
      <vt:lpstr>18-2021转移支付分地区</vt:lpstr>
      <vt:lpstr>19-2021转移支付分项目</vt:lpstr>
      <vt:lpstr>20-2021基金平衡</vt:lpstr>
      <vt:lpstr>说明-基金预算 (2)</vt:lpstr>
      <vt:lpstr>21-2021基金支出</vt:lpstr>
      <vt:lpstr>22-2021基金转移支付</vt:lpstr>
      <vt:lpstr>23-2021国资</vt:lpstr>
      <vt:lpstr>说明-国资预算 (2)</vt:lpstr>
      <vt:lpstr>24-社保预算</vt:lpstr>
      <vt:lpstr>25-2020债务限额、余额</vt:lpstr>
      <vt:lpstr>26-2020、2021一般债务余额</vt:lpstr>
      <vt:lpstr>27-2019、2020专项债务余额</vt:lpstr>
      <vt:lpstr>28-债务还本付息</vt:lpstr>
      <vt:lpstr>29-2021年提前下达</vt:lpstr>
      <vt:lpstr>30-2021新增债券安排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sugar</cp:lastModifiedBy>
  <dcterms:created xsi:type="dcterms:W3CDTF">2006-09-13T11:21:00Z</dcterms:created>
  <dcterms:modified xsi:type="dcterms:W3CDTF">2022-08-29T09:03:27Z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5CEE0E83F1DD484C86CC8D75154BAEB0</vt:lpwstr>
  </property>
  <property fmtid="{D5CDD505-2E9C-101B-9397-08002B2CF9AE}" pid="3" name="KSOProductBuildVer">
    <vt:lpwstr>2052-11.1.0.11365</vt:lpwstr>
  </property>
</Properties>
</file>