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 tabRatio="805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_xlnm._FilterDatabase" localSheetId="18" hidden="1">'10-2023公共支出'!$A$4:$AS$30</definedName>
    <definedName name="fa">#REF!</definedName>
    <definedName name="_xlnm.Print_Area" localSheetId="33">'20-债务还本付息'!$A$1:$D$26</definedName>
    <definedName name="_xlnm.Print_Area" localSheetId="16">'9-2023公共收入'!$A$2:$F$29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5"/>
  <c r="O6"/>
  <c r="M9"/>
  <c r="N7"/>
  <c r="N6"/>
  <c r="M7"/>
  <c r="L6" l="1"/>
  <c r="D7" i="28"/>
  <c r="D11"/>
  <c r="G27" i="27" l="1"/>
  <c r="G24"/>
  <c r="G17"/>
  <c r="G16"/>
  <c r="G15"/>
  <c r="G14"/>
  <c r="G13"/>
  <c r="G12"/>
  <c r="G6"/>
  <c r="F27"/>
  <c r="F24"/>
  <c r="F13"/>
  <c r="F14"/>
  <c r="F15"/>
  <c r="F16"/>
  <c r="F17"/>
  <c r="F12"/>
  <c r="F6"/>
  <c r="D15" i="26" l="1"/>
  <c r="F17"/>
  <c r="F15"/>
  <c r="F7"/>
  <c r="F8"/>
  <c r="F9"/>
  <c r="F11"/>
  <c r="F12"/>
  <c r="F13"/>
  <c r="F22"/>
  <c r="F26"/>
  <c r="F6"/>
  <c r="F5"/>
  <c r="F5" i="15" l="1"/>
  <c r="F5" i="5"/>
  <c r="F6"/>
  <c r="F12"/>
  <c r="F13"/>
  <c r="F14"/>
  <c r="F15"/>
  <c r="F16"/>
  <c r="F17"/>
  <c r="F24"/>
  <c r="F6" i="4" l="1"/>
  <c r="F7"/>
  <c r="F8"/>
  <c r="F9"/>
  <c r="F11"/>
  <c r="F12"/>
  <c r="F13"/>
  <c r="F17"/>
  <c r="F22"/>
  <c r="F26"/>
  <c r="F5"/>
  <c r="D5"/>
  <c r="D27" i="27" l="1"/>
  <c r="D24"/>
  <c r="D17"/>
  <c r="D16"/>
  <c r="D15"/>
  <c r="D14"/>
  <c r="D13"/>
  <c r="D12"/>
  <c r="D6"/>
  <c r="C5"/>
  <c r="D26" i="26"/>
  <c r="C22"/>
  <c r="C6"/>
  <c r="C15" i="16"/>
  <c r="C5" i="26" l="1"/>
  <c r="B5" i="67"/>
  <c r="C5"/>
  <c r="D60" i="28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6"/>
  <c r="C5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B5"/>
  <c r="C61" l="1"/>
  <c r="D5"/>
  <c r="D39" i="28"/>
  <c r="C61"/>
  <c r="D39" i="6"/>
  <c r="B5" i="28"/>
  <c r="B61" i="6"/>
  <c r="D61" l="1"/>
  <c r="B61" i="28"/>
  <c r="D61" s="1"/>
  <c r="D5"/>
  <c r="D13" i="34"/>
  <c r="D12"/>
  <c r="D11"/>
  <c r="D10"/>
  <c r="D9"/>
  <c r="D8"/>
  <c r="D7"/>
  <c r="D6"/>
  <c r="D5"/>
  <c r="C13" i="47" l="1"/>
  <c r="E7" i="44"/>
  <c r="B7"/>
  <c r="C5" i="39" l="1"/>
  <c r="B5"/>
  <c r="C5" i="38"/>
  <c r="B5" i="33"/>
  <c r="B5" i="38" l="1"/>
  <c r="C14" i="34"/>
  <c r="B14"/>
  <c r="D14" l="1"/>
  <c r="D17" i="26"/>
  <c r="D13"/>
  <c r="D12"/>
  <c r="D11"/>
  <c r="D9"/>
  <c r="D8"/>
  <c r="D7"/>
  <c r="B5" i="27"/>
  <c r="D5" l="1"/>
  <c r="G5"/>
  <c r="F5"/>
  <c r="B22" i="26"/>
  <c r="B6"/>
  <c r="C5" i="20"/>
  <c r="D18" i="14"/>
  <c r="C5"/>
  <c r="B5" i="26" l="1"/>
  <c r="D5" s="1"/>
  <c r="D6"/>
  <c r="C5" i="15"/>
  <c r="D22" i="26" l="1"/>
  <c r="D26" i="4"/>
  <c r="D17"/>
  <c r="D15"/>
  <c r="D13"/>
  <c r="D12"/>
  <c r="D11"/>
  <c r="D9"/>
  <c r="D8"/>
  <c r="D7"/>
  <c r="C22"/>
  <c r="D24" i="5"/>
  <c r="D17"/>
  <c r="D16"/>
  <c r="D15"/>
  <c r="D14"/>
  <c r="D13"/>
  <c r="D12"/>
  <c r="D6"/>
  <c r="C5"/>
  <c r="C6" i="4" l="1"/>
  <c r="C5" l="1"/>
  <c r="B15" i="16" l="1"/>
  <c r="B5" i="21" l="1"/>
  <c r="B5" i="20"/>
  <c r="B5" i="15"/>
  <c r="D5" s="1"/>
  <c r="B5" i="14"/>
  <c r="D5" s="1"/>
  <c r="B5" i="5"/>
  <c r="D5" s="1"/>
  <c r="B22" i="4"/>
  <c r="B6"/>
  <c r="D22" l="1"/>
  <c r="B5"/>
  <c r="D6"/>
</calcChain>
</file>

<file path=xl/sharedStrings.xml><?xml version="1.0" encoding="utf-8"?>
<sst xmlns="http://schemas.openxmlformats.org/spreadsheetml/2006/main" count="618" uniqueCount="437">
  <si>
    <t xml:space="preserve"> </t>
  </si>
  <si>
    <t>单位：万元</t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</si>
  <si>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</si>
  <si>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</si>
  <si>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</si>
  <si>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</si>
  <si>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</si>
  <si>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</si>
  <si>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2" type="noConversion"/>
  </si>
  <si>
    <t>四、公共安全支出</t>
  </si>
  <si>
    <t>五、教育支出</t>
  </si>
  <si>
    <t>六、科学技术支出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</si>
  <si>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</si>
  <si>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</si>
  <si>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</si>
  <si>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</si>
  <si>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</si>
  <si>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</si>
  <si>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</si>
  <si>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</si>
  <si>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</si>
  <si>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</si>
  <si>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</si>
  <si>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</si>
  <si>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</si>
  <si>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</si>
  <si>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</si>
  <si>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</si>
  <si>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</si>
  <si>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</si>
  <si>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5" type="noConversion"/>
  </si>
  <si>
    <t>二十二、其他支出</t>
    <phoneticPr fontId="5" type="noConversion"/>
  </si>
  <si>
    <t>二十三、债务付息支出</t>
    <phoneticPr fontId="5" type="noConversion"/>
  </si>
  <si>
    <t>二十四、债务发行费用支出</t>
    <phoneticPr fontId="5" type="noConversion"/>
  </si>
  <si>
    <t>二、专项转移支付收入</t>
    <phoneticPr fontId="15" type="noConversion"/>
  </si>
  <si>
    <t>一、一般性转移支付支出</t>
  </si>
  <si>
    <t>一般公共预算收入合计</t>
    <phoneticPr fontId="7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</si>
  <si>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</si>
  <si>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</si>
  <si>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</si>
  <si>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</si>
  <si>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</si>
  <si>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</si>
  <si>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</si>
  <si>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</si>
  <si>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5" type="noConversion"/>
  </si>
  <si>
    <t>收入合计</t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</si>
  <si>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</si>
  <si>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</si>
  <si>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三、国家电影事业发展专项资金收入</t>
    <phoneticPr fontId="7" type="noConversion"/>
  </si>
  <si>
    <t>四、城市公用事业附加收入</t>
    <phoneticPr fontId="7" type="noConversion"/>
  </si>
  <si>
    <t>五、国有土地收益基金收入</t>
    <phoneticPr fontId="7" type="noConversion"/>
  </si>
  <si>
    <t>六、农业土地开发资金收入</t>
    <phoneticPr fontId="7" type="noConversion"/>
  </si>
  <si>
    <t>八、大中型水库库区基金收入</t>
    <phoneticPr fontId="7" type="noConversion"/>
  </si>
  <si>
    <t>九、彩票公益金收入</t>
    <phoneticPr fontId="7" type="noConversion"/>
  </si>
  <si>
    <t>十、小型水库移民扶助基金收入</t>
    <phoneticPr fontId="7" type="noConversion"/>
  </si>
  <si>
    <t>十一、污水处理费收入</t>
    <phoneticPr fontId="7" type="noConversion"/>
  </si>
  <si>
    <t>十三、城市基础设施配套费收入</t>
    <phoneticPr fontId="7" type="noConversion"/>
  </si>
  <si>
    <t>十二、彩票发行机构和彩票销售机构的业务费用收入</t>
    <phoneticPr fontId="7" type="noConversion"/>
  </si>
  <si>
    <t>项    目</t>
    <phoneticPr fontId="5" type="noConversion"/>
  </si>
  <si>
    <t>支出合计</t>
    <phoneticPr fontId="5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</si>
  <si>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</si>
  <si>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</si>
  <si>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</si>
  <si>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</si>
  <si>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</si>
  <si>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</si>
  <si>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</si>
  <si>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</si>
  <si>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</si>
  <si>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</si>
  <si>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</si>
  <si>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</si>
  <si>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</si>
  <si>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</si>
  <si>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</si>
  <si>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</si>
  <si>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2022年预算数</t>
    <phoneticPr fontId="7" type="noConversion"/>
  </si>
  <si>
    <t>目    录</t>
    <phoneticPr fontId="5" type="noConversion"/>
  </si>
  <si>
    <t>支出合计</t>
    <phoneticPr fontId="5" type="noConversion"/>
  </si>
  <si>
    <t>收入合计</t>
    <phoneticPr fontId="7" type="noConversion"/>
  </si>
  <si>
    <t>1、一般公共预算</t>
    <phoneticPr fontId="5" type="noConversion"/>
  </si>
  <si>
    <t>2、政府性基金预算</t>
    <phoneticPr fontId="5" type="noConversion"/>
  </si>
  <si>
    <t>3、国有资本经营预算</t>
    <phoneticPr fontId="5" type="noConversion"/>
  </si>
  <si>
    <t>支出合计</t>
    <phoneticPr fontId="5" type="noConversion"/>
  </si>
  <si>
    <t>支出合计</t>
    <phoneticPr fontId="5" type="noConversion"/>
  </si>
  <si>
    <t xml:space="preserve">    资源税</t>
  </si>
  <si>
    <t xml:space="preserve">    土地增值税</t>
  </si>
  <si>
    <t xml:space="preserve">    耕地占用税</t>
  </si>
  <si>
    <t xml:space="preserve">    烟叶税</t>
  </si>
  <si>
    <t xml:space="preserve">    环境保护税</t>
  </si>
  <si>
    <t xml:space="preserve">    其他税收收入</t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</si>
  <si>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</si>
  <si>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</si>
  <si>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</si>
  <si>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</si>
  <si>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</si>
  <si>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二十二、预备费</t>
    <phoneticPr fontId="5" type="noConversion"/>
  </si>
  <si>
    <t>二十三、其他支出</t>
    <phoneticPr fontId="5" type="noConversion"/>
  </si>
  <si>
    <t>二十四、债务付息支出</t>
    <phoneticPr fontId="5" type="noConversion"/>
  </si>
  <si>
    <t>二十五、债务发行费用支出</t>
    <phoneticPr fontId="5" type="noConversion"/>
  </si>
  <si>
    <t>项    目</t>
    <phoneticPr fontId="5" type="noConversion"/>
  </si>
  <si>
    <t>项    目</t>
    <phoneticPr fontId="5" type="noConversion"/>
  </si>
  <si>
    <t>三、债务管控情况</t>
    <phoneticPr fontId="5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</si>
  <si>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</si>
  <si>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</si>
  <si>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</si>
  <si>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</si>
  <si>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</si>
  <si>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</si>
  <si>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</si>
  <si>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</si>
  <si>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</si>
  <si>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地   区</t>
  </si>
  <si>
    <t>执行数</t>
  </si>
  <si>
    <t>预算数</t>
  </si>
  <si>
    <t>S</t>
  </si>
  <si>
    <t>（二）专项债券</t>
  </si>
  <si>
    <t>R</t>
  </si>
  <si>
    <t>（一）一般债券</t>
  </si>
  <si>
    <t>Q=R+S</t>
  </si>
  <si>
    <t>P</t>
  </si>
  <si>
    <t xml:space="preserve">   其中：再融资</t>
  </si>
  <si>
    <t>O</t>
  </si>
  <si>
    <t>N</t>
  </si>
  <si>
    <t>M</t>
  </si>
  <si>
    <t>L=M+O</t>
  </si>
  <si>
    <t>K</t>
  </si>
  <si>
    <t>J</t>
  </si>
  <si>
    <t>I=J+K</t>
  </si>
  <si>
    <t>H</t>
  </si>
  <si>
    <t>G</t>
  </si>
  <si>
    <t>F=G+H</t>
  </si>
  <si>
    <t xml:space="preserve">   其中：再融资债券</t>
  </si>
  <si>
    <t>D</t>
  </si>
  <si>
    <t>A=B+D</t>
  </si>
  <si>
    <t>本级</t>
  </si>
  <si>
    <t>公式</t>
  </si>
  <si>
    <t>其中： 一般债务限额</t>
  </si>
  <si>
    <t>项目类型</t>
  </si>
  <si>
    <t>序号</t>
  </si>
  <si>
    <t>科学技术</t>
    <phoneticPr fontId="5" type="noConversion"/>
  </si>
  <si>
    <t>文化旅游体育与传媒</t>
    <phoneticPr fontId="5" type="noConversion"/>
  </si>
  <si>
    <t>社会保障和就业</t>
    <phoneticPr fontId="5" type="noConversion"/>
  </si>
  <si>
    <t>节能环保</t>
    <phoneticPr fontId="5" type="noConversion"/>
  </si>
  <si>
    <t>城乡社区</t>
    <phoneticPr fontId="5" type="noConversion"/>
  </si>
  <si>
    <t>农林水</t>
    <phoneticPr fontId="5" type="noConversion"/>
  </si>
  <si>
    <t>交通运输</t>
    <phoneticPr fontId="5" type="noConversion"/>
  </si>
  <si>
    <t>资源勘探工业信息等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</si>
  <si>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</si>
  <si>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</si>
  <si>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</si>
  <si>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</si>
  <si>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</si>
  <si>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</si>
  <si>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</si>
  <si>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</si>
  <si>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</si>
  <si>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</si>
  <si>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</si>
  <si>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</si>
  <si>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</si>
  <si>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</si>
  <si>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</si>
  <si>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5" type="noConversion"/>
  </si>
  <si>
    <t>表22</t>
    <phoneticPr fontId="5" type="noConversion"/>
  </si>
  <si>
    <t>表23</t>
    <phoneticPr fontId="5" type="noConversion"/>
  </si>
  <si>
    <t>表27</t>
    <phoneticPr fontId="5" type="noConversion"/>
  </si>
  <si>
    <t>表28</t>
    <phoneticPr fontId="5" type="noConversion"/>
  </si>
  <si>
    <t>表29</t>
    <phoneticPr fontId="5" type="noConversion"/>
  </si>
  <si>
    <t>表33</t>
    <phoneticPr fontId="5" type="noConversion"/>
  </si>
  <si>
    <t>表34</t>
    <phoneticPr fontId="5" type="noConversion"/>
  </si>
  <si>
    <t>表37</t>
    <phoneticPr fontId="5" type="noConversion"/>
  </si>
  <si>
    <t>九、抗疫特别国债安排的支出</t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</si>
  <si>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</si>
  <si>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</si>
  <si>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公共安全共同财政事权转移支付收入  </t>
    <phoneticPr fontId="5" type="noConversion"/>
  </si>
  <si>
    <t xml:space="preserve">        外交共同财政事权转移支付收入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</si>
  <si>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</si>
  <si>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科学技术共同财政事权转移支付收入  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</si>
  <si>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</si>
  <si>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</si>
  <si>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</si>
  <si>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节能环保共同财政事权转移支付收入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</si>
  <si>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</si>
  <si>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</si>
  <si>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</si>
  <si>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</si>
  <si>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金融共同财政事权转移支付收入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</si>
  <si>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</si>
  <si>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</si>
  <si>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住房保障共同财政事权转移支付收入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</si>
  <si>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</si>
  <si>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</si>
  <si>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</si>
  <si>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</si>
  <si>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</si>
  <si>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</si>
  <si>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</si>
  <si>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</si>
  <si>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</si>
  <si>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</si>
  <si>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</si>
  <si>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</si>
  <si>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</si>
  <si>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</si>
  <si>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</si>
  <si>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</si>
  <si>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</si>
  <si>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</si>
  <si>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</si>
  <si>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5" type="noConversion"/>
  </si>
  <si>
    <t>税收返还</t>
    <phoneticPr fontId="5" type="noConversion"/>
  </si>
  <si>
    <t xml:space="preserve">    共同财政事权转移支付</t>
    <phoneticPr fontId="5" type="noConversion"/>
  </si>
  <si>
    <t>均衡财力和激励引导转移支付</t>
    <phoneticPr fontId="5" type="noConversion"/>
  </si>
  <si>
    <t>农业农村发展转移支付</t>
    <phoneticPr fontId="5" type="noConversion"/>
  </si>
  <si>
    <t>收入分配改革转移支付</t>
    <phoneticPr fontId="5" type="noConversion"/>
  </si>
  <si>
    <t>基层政法转移支付</t>
    <phoneticPr fontId="5" type="noConversion"/>
  </si>
  <si>
    <t>城乡义务教育等转移支付</t>
    <phoneticPr fontId="5" type="noConversion"/>
  </si>
  <si>
    <t>城乡居民医疗保险转移支付</t>
    <phoneticPr fontId="5" type="noConversion"/>
  </si>
  <si>
    <t>社会保障转移支付</t>
    <phoneticPr fontId="5" type="noConversion"/>
  </si>
  <si>
    <t>其他一般性转移支付</t>
    <phoneticPr fontId="5" type="noConversion"/>
  </si>
  <si>
    <t>结算补助</t>
    <phoneticPr fontId="5" type="noConversion"/>
  </si>
  <si>
    <t>体制补助</t>
    <phoneticPr fontId="5" type="noConversion"/>
  </si>
  <si>
    <t>其他支出</t>
    <phoneticPr fontId="5" type="noConversion"/>
  </si>
  <si>
    <t>抗疫特别国债</t>
    <phoneticPr fontId="5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</si>
  <si>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</si>
  <si>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</si>
  <si>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</si>
  <si>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</si>
  <si>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</si>
  <si>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</si>
  <si>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</si>
  <si>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</si>
  <si>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</si>
  <si>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5" type="noConversion"/>
  </si>
  <si>
    <t>表38</t>
    <phoneticPr fontId="5" type="noConversion"/>
  </si>
  <si>
    <t xml:space="preserve">    其中：中央转贷地方的国际金融组织和外国政府贷款</t>
    <phoneticPr fontId="3" type="noConversion"/>
  </si>
  <si>
    <t>表39</t>
    <phoneticPr fontId="5" type="noConversion"/>
  </si>
  <si>
    <t>表40</t>
    <phoneticPr fontId="5" type="noConversion"/>
  </si>
  <si>
    <t>本地区</t>
    <phoneticPr fontId="3" type="noConversion"/>
  </si>
  <si>
    <t xml:space="preserve">         财政预算安排 </t>
    <phoneticPr fontId="3" type="noConversion"/>
  </si>
  <si>
    <t xml:space="preserve">         财政预算安排</t>
    <phoneticPr fontId="3" type="noConversion"/>
  </si>
  <si>
    <t>表41</t>
    <phoneticPr fontId="5" type="noConversion"/>
  </si>
  <si>
    <t>公式</t>
    <phoneticPr fontId="3" type="noConversion"/>
  </si>
  <si>
    <t>本级</t>
    <phoneticPr fontId="3" type="noConversion"/>
  </si>
  <si>
    <t>下级</t>
    <phoneticPr fontId="3" type="noConversion"/>
  </si>
  <si>
    <t>A=B+C</t>
    <phoneticPr fontId="3" type="noConversion"/>
  </si>
  <si>
    <t>B</t>
    <phoneticPr fontId="3" type="noConversion"/>
  </si>
  <si>
    <t xml:space="preserve">       专项债务限额</t>
    <phoneticPr fontId="3" type="noConversion"/>
  </si>
  <si>
    <t>C</t>
    <phoneticPr fontId="3" type="noConversion"/>
  </si>
  <si>
    <t>D=E+F</t>
    <phoneticPr fontId="3" type="noConversion"/>
  </si>
  <si>
    <t>E</t>
    <phoneticPr fontId="3" type="noConversion"/>
  </si>
  <si>
    <t>F</t>
    <phoneticPr fontId="3" type="noConversion"/>
  </si>
  <si>
    <t>表42</t>
    <phoneticPr fontId="5" type="noConversion"/>
  </si>
  <si>
    <t>项目名称</t>
    <phoneticPr fontId="3" type="noConversion"/>
  </si>
  <si>
    <t>项目主管部门</t>
    <phoneticPr fontId="3" type="noConversion"/>
  </si>
  <si>
    <t>债券性质</t>
    <phoneticPr fontId="3" type="noConversion"/>
  </si>
  <si>
    <t>债券规模</t>
    <phoneticPr fontId="3" type="noConversion"/>
  </si>
  <si>
    <t>均衡财力和激励引导转移支付</t>
    <phoneticPr fontId="5" type="noConversion"/>
  </si>
  <si>
    <t>体制补助</t>
    <phoneticPr fontId="5" type="noConversion"/>
  </si>
  <si>
    <t>城乡居民医疗保险转移支付</t>
    <phoneticPr fontId="5" type="noConversion"/>
  </si>
  <si>
    <t>其他一般性转移支付</t>
    <phoneticPr fontId="5" type="noConversion"/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</si>
  <si>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</si>
  <si>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</si>
  <si>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</si>
  <si>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</si>
  <si>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粮油物资储备共同财政事权转移支付收入  </t>
    <phoneticPr fontId="5" type="noConversion"/>
  </si>
  <si>
    <t>二、专项转移支付收入</t>
    <phoneticPr fontId="15" type="noConversion"/>
  </si>
  <si>
    <t>地方政府债券发行及还本付息情况表</t>
    <phoneticPr fontId="5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</si>
  <si>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</si>
  <si>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</si>
  <si>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</si>
  <si>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</si>
  <si>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</si>
  <si>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</si>
  <si>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</si>
  <si>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</si>
  <si>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</si>
  <si>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</si>
  <si>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</si>
  <si>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十二、彩票发行机构和彩票销售机构的业务费用收入</t>
    <phoneticPr fontId="3" type="noConversion"/>
  </si>
  <si>
    <t>十三、城市基础设施配套费收入</t>
    <phoneticPr fontId="3" type="noConversion"/>
  </si>
  <si>
    <t>……</t>
    <phoneticPr fontId="5" type="noConversion"/>
  </si>
  <si>
    <t>表20：地方政府债券发行及还本付息情况表</t>
    <phoneticPr fontId="5" type="noConversion"/>
  </si>
  <si>
    <t xml:space="preserve">    个人所得税</t>
    <phoneticPr fontId="5" type="noConversion"/>
  </si>
  <si>
    <t xml:space="preserve">    城市维护建设税</t>
    <phoneticPr fontId="5" type="noConversion"/>
  </si>
  <si>
    <t xml:space="preserve">    印花税</t>
    <phoneticPr fontId="5" type="noConversion"/>
  </si>
  <si>
    <t xml:space="preserve">    房产税</t>
    <phoneticPr fontId="5" type="noConversion"/>
  </si>
  <si>
    <t xml:space="preserve">    土地增值税</t>
    <phoneticPr fontId="5" type="noConversion"/>
  </si>
  <si>
    <t xml:space="preserve">    契税</t>
    <phoneticPr fontId="5" type="noConversion"/>
  </si>
  <si>
    <t xml:space="preserve">    国有资源(资产)有偿使用收入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</si>
  <si>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</si>
  <si>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</si>
  <si>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九、卫生健康支出</t>
    <phoneticPr fontId="5" type="noConversion"/>
  </si>
  <si>
    <t>十、节能环保支出</t>
    <phoneticPr fontId="5" type="noConversion"/>
  </si>
  <si>
    <t>十一、城乡社区支出</t>
    <phoneticPr fontId="5" type="noConversion"/>
  </si>
  <si>
    <t>十二、农林水支出</t>
    <phoneticPr fontId="5" type="noConversion"/>
  </si>
  <si>
    <t>十九、住房保障支出</t>
    <phoneticPr fontId="5" type="noConversion"/>
  </si>
  <si>
    <t>三、城乡社区支出</t>
    <phoneticPr fontId="5" type="noConversion"/>
  </si>
  <si>
    <t xml:space="preserve">    个人所得税</t>
    <phoneticPr fontId="5" type="noConversion"/>
  </si>
  <si>
    <t xml:space="preserve">    城市维护建设税</t>
    <phoneticPr fontId="5" type="noConversion"/>
  </si>
  <si>
    <t xml:space="preserve">    印花税</t>
    <phoneticPr fontId="5" type="noConversion"/>
  </si>
  <si>
    <t xml:space="preserve">    契税</t>
    <phoneticPr fontId="5" type="noConversion"/>
  </si>
  <si>
    <t xml:space="preserve">    国有资源(资产)有偿使用收入</t>
    <phoneticPr fontId="5" type="noConversion"/>
  </si>
  <si>
    <t xml:space="preserve">    房产税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</si>
  <si>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</si>
  <si>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</si>
  <si>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九、卫生健康支出</t>
    <phoneticPr fontId="5" type="noConversion"/>
  </si>
  <si>
    <t>十、节能环保支出</t>
    <phoneticPr fontId="5" type="noConversion"/>
  </si>
  <si>
    <t>十一、城乡社区支出</t>
    <phoneticPr fontId="5" type="noConversion"/>
  </si>
  <si>
    <t>十二、农林水支出</t>
    <phoneticPr fontId="5" type="noConversion"/>
  </si>
  <si>
    <t>十九、住房保障支出</t>
    <phoneticPr fontId="5" type="noConversion"/>
  </si>
  <si>
    <t>单位：万元</t>
    <phoneticPr fontId="5" type="noConversion"/>
  </si>
  <si>
    <t>七、国有土地使用权出让收入</t>
    <phoneticPr fontId="7" type="noConversion"/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</si>
  <si>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</si>
  <si>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</si>
  <si>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</si>
  <si>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</si>
  <si>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</si>
  <si>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</si>
  <si>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</si>
  <si>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</si>
  <si>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</si>
  <si>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</si>
  <si>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</si>
  <si>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</si>
  <si>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</si>
  <si>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</si>
  <si>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</si>
  <si>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表21：2023年地方政府债务限额提前下达情况表</t>
  </si>
  <si>
    <t>表22：本级2023年年初新增地方政府债券资金安排表</t>
  </si>
  <si>
    <t>一、2022年预算执行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</si>
  <si>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</si>
  <si>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</si>
  <si>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</si>
  <si>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</si>
  <si>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</si>
  <si>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</si>
  <si>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</si>
  <si>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</si>
  <si>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</si>
  <si>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</si>
  <si>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</si>
  <si>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</si>
  <si>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</si>
  <si>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</si>
  <si>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</si>
  <si>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</si>
  <si>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</si>
  <si>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涪陵区龙潭镇2022年预算执行情况和
2023年预算（草案）</t>
    <phoneticPr fontId="5" type="noConversion"/>
  </si>
  <si>
    <t>2022年一般公共预算收入执行表</t>
    <phoneticPr fontId="7" type="noConversion"/>
  </si>
  <si>
    <t>2021年决算数</t>
    <phoneticPr fontId="5" type="noConversion"/>
  </si>
  <si>
    <t>2022年执行数</t>
    <phoneticPr fontId="5" type="noConversion"/>
  </si>
  <si>
    <t>关于2022年一般公共预算
收入执行情况的说明</t>
    <phoneticPr fontId="15" type="noConversion"/>
  </si>
  <si>
    <t>2022年一般公共预算支出执行表</t>
    <phoneticPr fontId="7" type="noConversion"/>
  </si>
  <si>
    <t>关于2022年一般公共预算
支出执行情况的说明</t>
    <phoneticPr fontId="15" type="noConversion"/>
  </si>
  <si>
    <t xml:space="preserve">
        2021年一般公共预算支出决算数为3587万元，2022年执行数为3542万元，执行数为上年决算数的98.7%。
        一般公共服务支出执行数为1159万元，较上年增长0.6 %。
        文化旅游体育与传媒支出69万元，较上年下降1.4%。
        社会保障和就业支出635万元，较上年增长1.3%。
        卫生健康支出123万元，较上年下降14.6%。
        节能环保支出支出128万元，较上年下降8.6%。
        城乡社区支出104万元，较上年下降40.6%。
        农林水支出1200万元，较上年增长3.9%。
        住房保障支出124万元，与上年一致。
    </t>
    <phoneticPr fontId="5" type="noConversion"/>
  </si>
  <si>
    <t>2022年一般公共预算转移支付收入执行表</t>
    <phoneticPr fontId="2" type="noConversion"/>
  </si>
  <si>
    <t xml:space="preserve">        2021年一般公共预算收入决算数为629万元，2022年执行数为669万元，执行数为上年决算数的106.4%。其中，税收收入662万元，较上年增长6.9%；非税收入7万元，较上年下降30%。
        增值税收入509万元，较上年增长15.7%。
        企业所得税收入16万元，较上年下降20%。
        个人所得税收入25万元，较上年下降51.9%。
        城市维护建设税收入94万元，较上年增长2.2%。
        房产税收入2万元，与上年一致。
        印花税收入9万元，较上年增长50%。
        土地增值税1万元，上年此项收入收舍为0万元。
        契税收入6万元，较上年下降14.3%。
        国有资源（资产）有偿使用收入7万元，较上年下降30%。</t>
    <phoneticPr fontId="5" type="noConversion"/>
  </si>
  <si>
    <t xml:space="preserve">
        2021年政府性基金预算收入决算数为145万元，2022年执行数为0万元，较上年下降100%。    </t>
    <phoneticPr fontId="5" type="noConversion"/>
  </si>
  <si>
    <t>关于2022年政府性基金预算
收入执行情况的说明</t>
    <phoneticPr fontId="5" type="noConversion"/>
  </si>
  <si>
    <t>2021年决算数</t>
    <phoneticPr fontId="7" type="noConversion"/>
  </si>
  <si>
    <t>2022年执行数</t>
    <phoneticPr fontId="7" type="noConversion"/>
  </si>
  <si>
    <t>2022年政府性基金预算支出执行表</t>
    <phoneticPr fontId="7" type="noConversion"/>
  </si>
  <si>
    <t>四、农林水支出</t>
    <phoneticPr fontId="5" type="noConversion"/>
  </si>
  <si>
    <t xml:space="preserve">
        2021年政府性基金预算支出决算数为109万元，2022年执行数为3440万元，较上年增长3056%。
        农林水支出执行数为3440万元，上年无此项支出。</t>
    <phoneticPr fontId="5" type="noConversion"/>
  </si>
  <si>
    <t>关于2022年政府性基金预算
支出执行情况的说明</t>
    <phoneticPr fontId="5" type="noConversion"/>
  </si>
  <si>
    <t>2022年政府性基金预算转移支付收入执行表</t>
    <phoneticPr fontId="2" type="noConversion"/>
  </si>
  <si>
    <t>2022年政府性基金预算收入执行表</t>
    <phoneticPr fontId="7" type="noConversion"/>
  </si>
  <si>
    <t>2022年国有资本经营预算收入执行表</t>
    <phoneticPr fontId="7" type="noConversion"/>
  </si>
  <si>
    <t>关于2022年国有资本经营预算
收入执行情况的说明</t>
    <phoneticPr fontId="5" type="noConversion"/>
  </si>
  <si>
    <t xml:space="preserve">         2022年我镇无国有资本经营预算收入。</t>
    <phoneticPr fontId="5" type="noConversion"/>
  </si>
  <si>
    <t>2022年国有资本经营预算支出执行表</t>
    <phoneticPr fontId="7" type="noConversion"/>
  </si>
  <si>
    <t>关于2022年国有资本经营预算
支出执行情况的说明</t>
    <phoneticPr fontId="5" type="noConversion"/>
  </si>
  <si>
    <t xml:space="preserve">        2022年我镇无国有资本经营预算支出。</t>
    <phoneticPr fontId="5" type="noConversion"/>
  </si>
  <si>
    <t>2023年一般公共预算收入预算表</t>
    <phoneticPr fontId="7" type="noConversion"/>
  </si>
  <si>
    <t>2022年执行数</t>
    <phoneticPr fontId="5" type="noConversion"/>
  </si>
  <si>
    <t>2023年预算数</t>
    <phoneticPr fontId="5" type="noConversion"/>
  </si>
  <si>
    <t>关于2023年一般公共预算
收入预算的说明</t>
    <phoneticPr fontId="5" type="noConversion"/>
  </si>
  <si>
    <t xml:space="preserve">
        2022年一般公共预算收入执行数为669万元，2023年预算数为650万元，较上年下降2.8%。其中，税收收入642万元，较上年下降3 %；非税收入8万元，较上年增长14.3%。
        增值税收入预算数为500万元，比2022年执行数减少9万元，下降1.8%。
        企业所得税收入预算数为15万元，比2022年执行数减少1万元，下降6.3%。
        个人所得税收入预算数为20万元，比2022年执行数减少5万元，下降20%。
        城市维护建设税收入预算数为90万元，比2022年执行数减少4万元，下降4.3%。
        房产税收入预算数为2万元，与2022年执行数一致。
        印花税收入预算数为8万元，比2022年执行数减少1万元，下降11.1%。
        土地增值税预算数为1万元，与2022年执行数一致。
        契税收入预算数为6万元，与2022年执行数一致。
        国有资源（资产）有偿使用收入预算数为8万元，比2022年执行数增加1万元，增长14.3%。</t>
    <phoneticPr fontId="5" type="noConversion"/>
  </si>
  <si>
    <t>2023年一般公共预算支出预算表</t>
    <phoneticPr fontId="7" type="noConversion"/>
  </si>
  <si>
    <t>2022年预算数</t>
    <phoneticPr fontId="5" type="noConversion"/>
  </si>
  <si>
    <t>关于2023年一般公共预算
支出预算的说明</t>
    <phoneticPr fontId="5" type="noConversion"/>
  </si>
  <si>
    <t xml:space="preserve">
        2022年一般公共预算支出预算数为3570万元，2023年预算数为3769万元，较上年增长5.6 %。
        一般公共服务支出预算数为999万元，比2022年减少199万元，下降18.5%。
        文化旅游体育与传媒支出预算数为78万元，比2022年增加7万元，增长9.9%。
        社会保障和就业支出预算数为777万元，比2022年增加181万元，增长30.4%。
        卫生健康支出预算数为125万元，比2022年增加2万元，增长1.6%。
        节能环保支出预算数为151万元，比2022年增加18万元，增长13.5%。
        城乡社区支出预算数为229万元，比2022年增加122万元，增长114%。
        农林水支出预算数为1216万元，比2022年增加106万元，增长9.5%。
        住房保障支出预算数为155万元，比2022年增加31万元，增长25%。
        预备费预算数为39万元，比2022年减少41万元，下降51.3%。</t>
    <phoneticPr fontId="5" type="noConversion"/>
  </si>
  <si>
    <t>村社干部补助</t>
  </si>
  <si>
    <t>老党员生活补助</t>
  </si>
  <si>
    <t>离任村社干部补助</t>
  </si>
  <si>
    <t>服务群众工作经费</t>
  </si>
  <si>
    <t>四职干部养老保险</t>
    <phoneticPr fontId="5" type="noConversion"/>
  </si>
  <si>
    <t>2023年预算数</t>
    <phoneticPr fontId="2" type="noConversion"/>
  </si>
  <si>
    <t>2023年一般公共预算转移支付收入预算表</t>
    <phoneticPr fontId="2" type="noConversion"/>
  </si>
  <si>
    <t>2022年执行数</t>
    <phoneticPr fontId="3" type="noConversion"/>
  </si>
  <si>
    <t>2023年预算数</t>
    <phoneticPr fontId="3" type="noConversion"/>
  </si>
  <si>
    <t>2023年政府性基金预算收入预算表</t>
    <phoneticPr fontId="3" type="noConversion"/>
  </si>
  <si>
    <t>关于2023年政府性基金预算
收入预算的说明</t>
    <phoneticPr fontId="5" type="noConversion"/>
  </si>
  <si>
    <t>2023年政府性基金预算支出预算表</t>
    <phoneticPr fontId="7" type="noConversion"/>
  </si>
  <si>
    <t>2023年预算数</t>
    <phoneticPr fontId="7" type="noConversion"/>
  </si>
  <si>
    <t>关于2023年政府性基金预算
支出预算的说明</t>
    <phoneticPr fontId="5" type="noConversion"/>
  </si>
  <si>
    <t xml:space="preserve">
        2022年政府性基金预算支出预算数为0万元，2023年预算数为0万元，与2022年一致。</t>
    <phoneticPr fontId="5" type="noConversion"/>
  </si>
  <si>
    <t xml:space="preserve">
        2022年政府性基金预算收入执行数为0万元，2023年预算数为0万元，与2022年一致。</t>
    <phoneticPr fontId="5" type="noConversion"/>
  </si>
  <si>
    <t>2023年政府性基金预算转移支付收入预算表</t>
    <phoneticPr fontId="2" type="noConversion"/>
  </si>
  <si>
    <t>2023年国有资本经营预算收入预算表</t>
    <phoneticPr fontId="7" type="noConversion"/>
  </si>
  <si>
    <t xml:space="preserve">  2022年与2023年我镇无国有资本经营收入预算。</t>
    <phoneticPr fontId="5" type="noConversion"/>
  </si>
  <si>
    <t>关于2023年国有资本经营预算
收入预算的说明</t>
    <phoneticPr fontId="5" type="noConversion"/>
  </si>
  <si>
    <t>2023年国有资本经营预算支出预算表</t>
    <phoneticPr fontId="7" type="noConversion"/>
  </si>
  <si>
    <t>关于2023年国有资本经营预算
支出预算的说明</t>
    <phoneticPr fontId="5" type="noConversion"/>
  </si>
  <si>
    <t xml:space="preserve">        2022年与2023年我镇无国有资本经营支出预算。</t>
    <phoneticPr fontId="5" type="noConversion"/>
  </si>
  <si>
    <t>2022年地方政府债务限额及余额情况表</t>
    <phoneticPr fontId="5" type="noConversion"/>
  </si>
  <si>
    <t>2022年债务限额</t>
    <phoneticPr fontId="5" type="noConversion"/>
  </si>
  <si>
    <t>2022年债务余额预计执行数</t>
    <phoneticPr fontId="5" type="noConversion"/>
  </si>
  <si>
    <t>2022年和2023年地方政府一般债务余额情况表</t>
    <phoneticPr fontId="5" type="noConversion"/>
  </si>
  <si>
    <t>六、2023年地方财政赤字</t>
  </si>
  <si>
    <t>七、2023年地方政府一般债务限额</t>
  </si>
  <si>
    <t>二、2022年末地方政府一般债务限额</t>
  </si>
  <si>
    <t>三、2022年地方政府一般债务发行额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</si>
  <si>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</si>
  <si>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</si>
  <si>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</si>
  <si>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一、2021年末地方政府一般债务余额实际数</t>
  </si>
  <si>
    <t>六、2023年地方政府专项债务新增限额</t>
  </si>
  <si>
    <t>七、2023年末地方政府专项债务限额</t>
  </si>
  <si>
    <t>2022年和2023年地方政府专项债务余额情况表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</si>
  <si>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</si>
  <si>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</si>
  <si>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</si>
  <si>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</si>
  <si>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一、2021年末地方政府专项债务余额实际数</t>
  </si>
  <si>
    <t>四、2023年还本支出预算数</t>
  </si>
  <si>
    <t>五、2023年付息支出预算数</t>
  </si>
  <si>
    <t>一、2022年发行预计执行数</t>
  </si>
  <si>
    <t>二、2022年还本支出预计执行数</t>
  </si>
  <si>
    <t>三、2022年付息支出预计执行数</t>
  </si>
  <si>
    <t>2023年地方政府债务限额提前下达情况表</t>
    <phoneticPr fontId="5" type="noConversion"/>
  </si>
  <si>
    <t>一：2022年地方政府债务限额</t>
    <phoneticPr fontId="5" type="noConversion"/>
  </si>
  <si>
    <t>二：提前下达的2023年地方政府债务限额</t>
    <phoneticPr fontId="5" type="noConversion"/>
  </si>
  <si>
    <t>2023年年初新增地方政府债券资金安排表</t>
    <phoneticPr fontId="5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</si>
</sst>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</numFmts>
  <fonts count="4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/>
  </cellStyleXfs>
  <cellXfs count="246">
    <xf numFmtId="0" fontId="0" fillId="0" borderId="0" xfId="0"/>
    <xf numFmtId="0" fontId="4" fillId="0" borderId="0" xfId="1" applyFont="1" applyAlignment="1"/>
    <xf numFmtId="0" fontId="3" fillId="0" borderId="0" xfId="1" applyAlignment="1"/>
    <xf numFmtId="0" fontId="4" fillId="0" borderId="0" xfId="1" applyFont="1" applyAlignment="1">
      <alignment vertical="center"/>
    </xf>
    <xf numFmtId="2" fontId="4" fillId="0" borderId="0" xfId="1" applyNumberFormat="1" applyFont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/>
    <xf numFmtId="0" fontId="4" fillId="0" borderId="0" xfId="3" applyFont="1" applyAlignment="1"/>
    <xf numFmtId="0" fontId="7" fillId="0" borderId="0" xfId="3" applyAlignment="1"/>
    <xf numFmtId="0" fontId="8" fillId="0" borderId="0" xfId="3" applyFont="1" applyAlignment="1">
      <alignment horizontal="center" vertical="center"/>
    </xf>
    <xf numFmtId="2" fontId="4" fillId="0" borderId="0" xfId="3" applyNumberFormat="1" applyFont="1" applyBorder="1" applyAlignment="1" applyProtection="1">
      <alignment horizontal="left"/>
    </xf>
    <xf numFmtId="2" fontId="4" fillId="0" borderId="0" xfId="3" applyNumberFormat="1" applyFont="1" applyAlignment="1"/>
    <xf numFmtId="2" fontId="4" fillId="0" borderId="0" xfId="3" applyNumberFormat="1" applyFont="1" applyAlignment="1" applyProtection="1">
      <alignment horizontal="center" vertical="center"/>
    </xf>
    <xf numFmtId="0" fontId="4" fillId="0" borderId="0" xfId="3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2" fontId="4" fillId="0" borderId="0" xfId="3" applyNumberFormat="1" applyFont="1" applyBorder="1" applyAlignment="1"/>
    <xf numFmtId="2" fontId="4" fillId="0" borderId="0" xfId="3" applyNumberFormat="1" applyFont="1" applyAlignment="1" applyProtection="1">
      <alignment horizontal="left"/>
    </xf>
    <xf numFmtId="2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2" fontId="11" fillId="0" borderId="0" xfId="3" applyNumberFormat="1" applyFont="1" applyAlignment="1">
      <alignment horizontal="center" vertical="center"/>
    </xf>
    <xf numFmtId="31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 vertical="center"/>
    </xf>
    <xf numFmtId="0" fontId="4" fillId="0" borderId="0" xfId="3" applyFont="1">
      <alignment vertical="center"/>
    </xf>
    <xf numFmtId="2" fontId="12" fillId="0" borderId="0" xfId="3" applyNumberFormat="1" applyFont="1" applyAlignment="1"/>
    <xf numFmtId="2" fontId="4" fillId="0" borderId="0" xfId="3" applyNumberFormat="1" applyFont="1">
      <alignment vertical="center"/>
    </xf>
    <xf numFmtId="2" fontId="12" fillId="0" borderId="0" xfId="3" applyNumberFormat="1" applyFont="1">
      <alignment vertical="center"/>
    </xf>
    <xf numFmtId="0" fontId="16" fillId="0" borderId="0" xfId="6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 applyAlignment="1"/>
    <xf numFmtId="0" fontId="9" fillId="0" borderId="0" xfId="7" applyFont="1" applyFill="1" applyAlignment="1"/>
    <xf numFmtId="0" fontId="8" fillId="0" borderId="0" xfId="7" applyFont="1" applyFill="1" applyAlignment="1"/>
    <xf numFmtId="0" fontId="8" fillId="0" borderId="0" xfId="7" applyFill="1" applyAlignment="1"/>
    <xf numFmtId="0" fontId="4" fillId="0" borderId="0" xfId="6" applyFont="1" applyFill="1" applyAlignment="1">
      <alignment horizontal="center" vertical="center"/>
    </xf>
    <xf numFmtId="0" fontId="21" fillId="0" borderId="0" xfId="0" applyFont="1"/>
    <xf numFmtId="0" fontId="1" fillId="0" borderId="0" xfId="8">
      <alignment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Border="1"/>
    <xf numFmtId="0" fontId="25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8" applyFont="1">
      <alignment vertical="center"/>
    </xf>
    <xf numFmtId="0" fontId="21" fillId="0" borderId="0" xfId="9" applyFont="1" applyBorder="1"/>
    <xf numFmtId="0" fontId="28" fillId="0" borderId="0" xfId="10">
      <alignment vertical="center"/>
    </xf>
    <xf numFmtId="0" fontId="29" fillId="0" borderId="0" xfId="10" applyFont="1" applyBorder="1" applyAlignment="1">
      <alignment horizontal="right" vertical="center" wrapText="1"/>
    </xf>
    <xf numFmtId="0" fontId="32" fillId="0" borderId="0" xfId="10" applyFont="1">
      <alignment vertical="center"/>
    </xf>
    <xf numFmtId="0" fontId="34" fillId="0" borderId="0" xfId="10" applyFont="1">
      <alignment vertical="center"/>
    </xf>
    <xf numFmtId="0" fontId="37" fillId="0" borderId="0" xfId="10" applyFont="1">
      <alignment vertical="center"/>
    </xf>
    <xf numFmtId="0" fontId="28" fillId="0" borderId="0" xfId="11">
      <alignment vertical="center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38" fillId="0" borderId="0" xfId="11" applyFont="1" applyBorder="1" applyAlignment="1">
      <alignment horizontal="left" vertical="center" wrapText="1"/>
    </xf>
    <xf numFmtId="0" fontId="28" fillId="0" borderId="0" xfId="12">
      <alignment vertical="center"/>
    </xf>
    <xf numFmtId="0" fontId="32" fillId="0" borderId="0" xfId="12" applyFont="1">
      <alignment vertical="center"/>
    </xf>
    <xf numFmtId="0" fontId="34" fillId="0" borderId="0" xfId="12" applyFont="1">
      <alignment vertical="center"/>
    </xf>
    <xf numFmtId="0" fontId="0" fillId="0" borderId="0" xfId="0" applyAlignment="1">
      <alignment vertical="center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/>
      <protection locked="0"/>
    </xf>
    <xf numFmtId="0" fontId="3" fillId="0" borderId="4" xfId="1" applyBorder="1" applyAlignment="1"/>
    <xf numFmtId="0" fontId="3" fillId="0" borderId="5" xfId="1" applyBorder="1" applyAlignment="1"/>
    <xf numFmtId="0" fontId="4" fillId="0" borderId="6" xfId="2" applyFont="1" applyFill="1" applyBorder="1" applyAlignment="1" applyProtection="1">
      <alignment vertical="center"/>
      <protection locked="0"/>
    </xf>
    <xf numFmtId="0" fontId="3" fillId="0" borderId="1" xfId="1" applyBorder="1" applyAlignment="1"/>
    <xf numFmtId="0" fontId="3" fillId="0" borderId="7" xfId="1" applyBorder="1" applyAlignment="1"/>
    <xf numFmtId="0" fontId="9" fillId="0" borderId="3" xfId="2" applyFont="1" applyFill="1" applyBorder="1" applyAlignment="1" applyProtection="1">
      <alignment horizontal="center" vertical="center"/>
      <protection locked="0"/>
    </xf>
    <xf numFmtId="176" fontId="4" fillId="0" borderId="5" xfId="3" applyNumberFormat="1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vertical="center"/>
      <protection locked="0"/>
    </xf>
    <xf numFmtId="2" fontId="9" fillId="0" borderId="4" xfId="3" applyNumberFormat="1" applyFont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 applyProtection="1">
      <alignment vertical="center" wrapText="1"/>
    </xf>
    <xf numFmtId="176" fontId="4" fillId="0" borderId="7" xfId="3" applyNumberFormat="1" applyFont="1" applyFill="1" applyBorder="1" applyAlignment="1" applyProtection="1">
      <alignment vertical="center" wrapText="1"/>
    </xf>
    <xf numFmtId="49" fontId="4" fillId="0" borderId="3" xfId="3" applyNumberFormat="1" applyFont="1" applyBorder="1" applyAlignment="1">
      <alignment horizontal="left" vertical="center" wrapText="1"/>
    </xf>
    <xf numFmtId="0" fontId="17" fillId="0" borderId="3" xfId="5" applyFont="1" applyFill="1" applyBorder="1">
      <alignment vertical="center"/>
    </xf>
    <xf numFmtId="0" fontId="18" fillId="0" borderId="6" xfId="5" applyFont="1" applyFill="1" applyBorder="1" applyAlignment="1">
      <alignment horizontal="center" vertical="center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3" fontId="4" fillId="0" borderId="5" xfId="7" applyNumberFormat="1" applyFont="1" applyFill="1" applyBorder="1" applyAlignment="1" applyProtection="1">
      <alignment horizontal="right" vertical="center"/>
    </xf>
    <xf numFmtId="177" fontId="14" fillId="2" borderId="4" xfId="5" applyNumberFormat="1" applyFont="1" applyFill="1" applyBorder="1" applyAlignment="1">
      <alignment horizontal="right" vertical="center"/>
    </xf>
    <xf numFmtId="177" fontId="14" fillId="2" borderId="5" xfId="5" applyNumberFormat="1" applyFont="1" applyFill="1" applyBorder="1" applyAlignment="1">
      <alignment horizontal="right" vertical="center"/>
    </xf>
    <xf numFmtId="177" fontId="20" fillId="2" borderId="4" xfId="0" applyNumberFormat="1" applyFont="1" applyFill="1" applyBorder="1" applyAlignment="1" applyProtection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1" xfId="7" applyNumberFormat="1" applyFont="1" applyFill="1" applyBorder="1" applyAlignment="1" applyProtection="1">
      <alignment horizontal="left" vertical="center"/>
    </xf>
    <xf numFmtId="3" fontId="4" fillId="0" borderId="7" xfId="7" applyNumberFormat="1" applyFont="1" applyFill="1" applyBorder="1" applyAlignment="1" applyProtection="1">
      <alignment horizontal="right" vertical="center"/>
    </xf>
    <xf numFmtId="0" fontId="35" fillId="0" borderId="3" xfId="10" applyFont="1" applyBorder="1" applyAlignment="1">
      <alignment vertical="center" wrapText="1"/>
    </xf>
    <xf numFmtId="178" fontId="35" fillId="0" borderId="4" xfId="10" applyNumberFormat="1" applyFont="1" applyBorder="1" applyAlignment="1">
      <alignment vertical="center" wrapText="1"/>
    </xf>
    <xf numFmtId="0" fontId="35" fillId="0" borderId="6" xfId="10" applyFont="1" applyBorder="1" applyAlignment="1">
      <alignment vertical="center" wrapText="1"/>
    </xf>
    <xf numFmtId="178" fontId="35" fillId="0" borderId="1" xfId="10" applyNumberFormat="1" applyFont="1" applyBorder="1" applyAlignment="1">
      <alignment vertical="center" wrapText="1"/>
    </xf>
    <xf numFmtId="0" fontId="35" fillId="0" borderId="3" xfId="10" applyFont="1" applyBorder="1" applyAlignment="1">
      <alignment horizontal="left" vertical="center" wrapText="1"/>
    </xf>
    <xf numFmtId="0" fontId="35" fillId="0" borderId="4" xfId="10" applyFont="1" applyBorder="1" applyAlignment="1">
      <alignment horizontal="center" vertical="center" wrapText="1"/>
    </xf>
    <xf numFmtId="178" fontId="35" fillId="0" borderId="5" xfId="10" applyNumberFormat="1" applyFont="1" applyBorder="1" applyAlignment="1">
      <alignment horizontal="right" vertical="center" wrapText="1"/>
    </xf>
    <xf numFmtId="0" fontId="35" fillId="0" borderId="6" xfId="10" applyFont="1" applyBorder="1" applyAlignment="1">
      <alignment horizontal="left" vertical="center" wrapText="1"/>
    </xf>
    <xf numFmtId="0" fontId="35" fillId="0" borderId="1" xfId="10" applyFont="1" applyBorder="1" applyAlignment="1">
      <alignment horizontal="center" vertical="center" wrapText="1"/>
    </xf>
    <xf numFmtId="178" fontId="35" fillId="0" borderId="7" xfId="10" applyNumberFormat="1" applyFont="1" applyBorder="1" applyAlignment="1">
      <alignment horizontal="right" vertical="center" wrapText="1"/>
    </xf>
    <xf numFmtId="0" fontId="35" fillId="0" borderId="3" xfId="11" applyFont="1" applyBorder="1" applyAlignment="1">
      <alignment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4" xfId="11" applyFont="1" applyBorder="1" applyAlignment="1">
      <alignment vertical="center" wrapText="1"/>
    </xf>
    <xf numFmtId="0" fontId="35" fillId="0" borderId="5" xfId="11" applyFont="1" applyBorder="1" applyAlignment="1">
      <alignment horizontal="center" vertical="center" wrapText="1"/>
    </xf>
    <xf numFmtId="0" fontId="35" fillId="0" borderId="6" xfId="1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 wrapText="1"/>
    </xf>
    <xf numFmtId="0" fontId="35" fillId="0" borderId="1" xfId="11" applyFont="1" applyBorder="1" applyAlignment="1">
      <alignment vertical="center" wrapText="1"/>
    </xf>
    <xf numFmtId="0" fontId="35" fillId="0" borderId="7" xfId="11" applyFont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left" vertical="center" wrapText="1"/>
    </xf>
    <xf numFmtId="0" fontId="35" fillId="0" borderId="4" xfId="12" applyFont="1" applyBorder="1" applyAlignment="1">
      <alignment horizontal="center" vertical="center" wrapText="1"/>
    </xf>
    <xf numFmtId="0" fontId="36" fillId="0" borderId="5" xfId="12" applyFont="1" applyBorder="1" applyAlignment="1">
      <alignment horizontal="center" vertical="center" wrapText="1"/>
    </xf>
    <xf numFmtId="0" fontId="35" fillId="0" borderId="6" xfId="12" applyFont="1" applyBorder="1" applyAlignment="1">
      <alignment horizontal="center" vertical="center" wrapText="1"/>
    </xf>
    <xf numFmtId="0" fontId="35" fillId="0" borderId="1" xfId="12" applyFont="1" applyBorder="1" applyAlignment="1">
      <alignment vertical="center" wrapText="1"/>
    </xf>
    <xf numFmtId="178" fontId="35" fillId="0" borderId="7" xfId="12" applyNumberFormat="1" applyFont="1" applyBorder="1" applyAlignment="1">
      <alignment vertical="center" wrapText="1"/>
    </xf>
    <xf numFmtId="2" fontId="9" fillId="0" borderId="8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Fill="1" applyBorder="1" applyAlignment="1" applyProtection="1">
      <alignment horizontal="center" vertical="center" wrapText="1"/>
    </xf>
    <xf numFmtId="2" fontId="9" fillId="0" borderId="10" xfId="3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 applyProtection="1">
      <alignment horizontal="center" vertical="center" wrapText="1"/>
    </xf>
    <xf numFmtId="2" fontId="9" fillId="0" borderId="9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3" applyNumberFormat="1" applyFont="1" applyBorder="1" applyAlignment="1">
      <alignment horizontal="center" vertical="center" wrapText="1"/>
    </xf>
    <xf numFmtId="2" fontId="9" fillId="0" borderId="9" xfId="3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/>
    </xf>
    <xf numFmtId="0" fontId="36" fillId="0" borderId="8" xfId="10" applyFont="1" applyBorder="1" applyAlignment="1">
      <alignment horizontal="center" vertical="center" wrapText="1"/>
    </xf>
    <xf numFmtId="0" fontId="36" fillId="0" borderId="9" xfId="10" applyFont="1" applyBorder="1" applyAlignment="1">
      <alignment horizontal="center" vertical="center" wrapText="1"/>
    </xf>
    <xf numFmtId="0" fontId="36" fillId="0" borderId="10" xfId="10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2" applyFont="1" applyBorder="1" applyAlignment="1">
      <alignment horizontal="center" vertical="center" wrapText="1"/>
    </xf>
    <xf numFmtId="0" fontId="36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 wrapText="1"/>
    </xf>
    <xf numFmtId="0" fontId="29" fillId="0" borderId="0" xfId="10" applyFont="1" applyBorder="1" applyAlignment="1">
      <alignment horizontal="center" vertical="center" wrapText="1"/>
    </xf>
    <xf numFmtId="0" fontId="29" fillId="0" borderId="0" xfId="11" applyFont="1" applyBorder="1" applyAlignment="1">
      <alignment horizontal="center" vertical="center" wrapText="1"/>
    </xf>
    <xf numFmtId="180" fontId="4" fillId="0" borderId="4" xfId="13" applyNumberFormat="1" applyFont="1" applyBorder="1" applyAlignment="1" applyProtection="1">
      <alignment horizontal="center" vertical="center" wrapText="1"/>
    </xf>
    <xf numFmtId="180" fontId="4" fillId="0" borderId="6" xfId="13" applyNumberFormat="1" applyFont="1" applyFill="1" applyBorder="1" applyAlignment="1" applyProtection="1">
      <alignment vertical="center"/>
      <protection locked="0"/>
    </xf>
    <xf numFmtId="180" fontId="9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>
      <alignment vertical="center"/>
    </xf>
    <xf numFmtId="180" fontId="4" fillId="0" borderId="4" xfId="13" applyNumberFormat="1" applyFont="1" applyBorder="1" applyAlignment="1">
      <alignment vertical="center"/>
    </xf>
    <xf numFmtId="180" fontId="4" fillId="0" borderId="1" xfId="13" applyNumberFormat="1" applyFont="1" applyBorder="1" applyAlignment="1">
      <alignment vertical="center"/>
    </xf>
    <xf numFmtId="179" fontId="20" fillId="2" borderId="4" xfId="0" applyNumberFormat="1" applyFont="1" applyFill="1" applyBorder="1" applyAlignment="1" applyProtection="1">
      <alignment vertical="center"/>
    </xf>
    <xf numFmtId="179" fontId="14" fillId="2" borderId="4" xfId="5" applyNumberFormat="1" applyFont="1" applyFill="1" applyBorder="1" applyAlignment="1">
      <alignment vertical="center"/>
    </xf>
    <xf numFmtId="179" fontId="42" fillId="2" borderId="4" xfId="0" applyNumberFormat="1" applyFont="1" applyFill="1" applyBorder="1" applyAlignment="1" applyProtection="1">
      <alignment vertical="center"/>
    </xf>
    <xf numFmtId="0" fontId="4" fillId="0" borderId="6" xfId="3" applyFont="1" applyBorder="1" applyAlignment="1">
      <alignment horizontal="left" vertical="center" wrapText="1"/>
    </xf>
    <xf numFmtId="180" fontId="4" fillId="0" borderId="4" xfId="13" applyNumberFormat="1" applyFont="1" applyFill="1" applyBorder="1" applyAlignment="1" applyProtection="1">
      <alignment horizontal="left" vertical="center"/>
    </xf>
    <xf numFmtId="180" fontId="4" fillId="0" borderId="1" xfId="13" applyNumberFormat="1" applyFont="1" applyFill="1" applyBorder="1" applyAlignment="1" applyProtection="1">
      <alignment horizontal="left" vertical="center"/>
    </xf>
    <xf numFmtId="180" fontId="13" fillId="2" borderId="4" xfId="13" applyNumberFormat="1" applyFont="1" applyFill="1" applyBorder="1" applyAlignment="1">
      <alignment horizontal="right" vertical="center"/>
    </xf>
    <xf numFmtId="180" fontId="4" fillId="2" borderId="4" xfId="13" applyNumberFormat="1" applyFont="1" applyFill="1" applyBorder="1" applyAlignment="1" applyProtection="1">
      <alignment vertical="center"/>
    </xf>
    <xf numFmtId="180" fontId="9" fillId="0" borderId="4" xfId="13" applyNumberFormat="1" applyFont="1" applyFill="1" applyBorder="1" applyAlignment="1" applyProtection="1">
      <alignment horizontal="left" vertical="center"/>
    </xf>
    <xf numFmtId="180" fontId="4" fillId="0" borderId="4" xfId="3" applyNumberFormat="1" applyFont="1" applyFill="1" applyBorder="1" applyAlignment="1" applyProtection="1">
      <alignment vertical="center" wrapText="1"/>
    </xf>
    <xf numFmtId="180" fontId="4" fillId="0" borderId="1" xfId="3" applyNumberFormat="1" applyFont="1" applyFill="1" applyBorder="1" applyAlignment="1" applyProtection="1">
      <alignment vertical="center" wrapText="1"/>
    </xf>
    <xf numFmtId="180" fontId="9" fillId="0" borderId="4" xfId="3" applyNumberFormat="1" applyFont="1" applyFill="1" applyBorder="1" applyAlignment="1" applyProtection="1">
      <alignment vertical="center" wrapText="1"/>
    </xf>
    <xf numFmtId="180" fontId="4" fillId="0" borderId="4" xfId="13" applyNumberFormat="1" applyFont="1" applyFill="1" applyBorder="1" applyAlignment="1" applyProtection="1">
      <alignment vertical="center" wrapText="1"/>
    </xf>
    <xf numFmtId="180" fontId="20" fillId="0" borderId="4" xfId="13" applyNumberFormat="1" applyFont="1" applyBorder="1" applyAlignment="1">
      <alignment vertical="center" wrapText="1"/>
    </xf>
    <xf numFmtId="180" fontId="9" fillId="0" borderId="4" xfId="13" applyNumberFormat="1" applyFont="1" applyFill="1" applyBorder="1" applyAlignment="1" applyProtection="1">
      <alignment vertical="center" wrapText="1"/>
    </xf>
    <xf numFmtId="180" fontId="42" fillId="0" borderId="1" xfId="13" applyNumberFormat="1" applyFont="1" applyBorder="1" applyAlignment="1">
      <alignment vertical="center" wrapText="1"/>
    </xf>
    <xf numFmtId="49" fontId="20" fillId="0" borderId="3" xfId="3" applyNumberFormat="1" applyFont="1" applyBorder="1" applyAlignment="1">
      <alignment horizontal="left" vertical="center" wrapText="1" indent="1"/>
    </xf>
    <xf numFmtId="181" fontId="9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Fill="1" applyBorder="1" applyAlignment="1" applyProtection="1">
      <alignment vertical="center" wrapText="1"/>
    </xf>
    <xf numFmtId="181" fontId="9" fillId="0" borderId="5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Border="1" applyAlignment="1">
      <alignment horizontal="center" vertical="center" wrapText="1"/>
    </xf>
    <xf numFmtId="181" fontId="20" fillId="0" borderId="5" xfId="14" applyNumberFormat="1" applyFont="1" applyBorder="1" applyAlignment="1">
      <alignment vertical="center" wrapText="1"/>
    </xf>
    <xf numFmtId="181" fontId="4" fillId="0" borderId="5" xfId="14" applyNumberFormat="1" applyFont="1" applyFill="1" applyBorder="1" applyAlignment="1" applyProtection="1">
      <alignment horizontal="right" vertical="center"/>
    </xf>
    <xf numFmtId="181" fontId="9" fillId="0" borderId="5" xfId="14" applyNumberFormat="1" applyFont="1" applyFill="1" applyBorder="1" applyAlignment="1" applyProtection="1">
      <alignment horizontal="right" vertical="center"/>
    </xf>
    <xf numFmtId="181" fontId="4" fillId="0" borderId="7" xfId="14" applyNumberFormat="1" applyFont="1" applyFill="1" applyBorder="1" applyAlignment="1" applyProtection="1">
      <alignment horizontal="right" vertical="center"/>
    </xf>
    <xf numFmtId="180" fontId="4" fillId="0" borderId="4" xfId="13" applyNumberFormat="1" applyFont="1" applyBorder="1" applyAlignment="1" applyProtection="1">
      <alignment vertical="center" wrapText="1"/>
    </xf>
    <xf numFmtId="180" fontId="4" fillId="0" borderId="1" xfId="13" applyNumberFormat="1" applyFont="1" applyBorder="1" applyAlignment="1" applyProtection="1">
      <alignment vertical="center" wrapText="1"/>
    </xf>
    <xf numFmtId="180" fontId="9" fillId="0" borderId="4" xfId="13" applyNumberFormat="1" applyFont="1" applyBorder="1" applyAlignment="1" applyProtection="1">
      <alignment vertical="center" wrapText="1"/>
    </xf>
    <xf numFmtId="180" fontId="14" fillId="2" borderId="4" xfId="13" applyNumberFormat="1" applyFont="1" applyFill="1" applyBorder="1" applyAlignment="1">
      <alignment horizontal="right" vertical="center"/>
    </xf>
    <xf numFmtId="180" fontId="4" fillId="0" borderId="1" xfId="13" applyNumberFormat="1" applyFont="1" applyFill="1" applyBorder="1" applyAlignment="1" applyProtection="1">
      <alignment vertical="center" wrapText="1"/>
    </xf>
    <xf numFmtId="0" fontId="29" fillId="0" borderId="0" xfId="10" applyFont="1" applyBorder="1" applyAlignment="1">
      <alignment vertical="center" wrapText="1"/>
    </xf>
    <xf numFmtId="0" fontId="29" fillId="0" borderId="0" xfId="11" applyFont="1" applyBorder="1" applyAlignment="1">
      <alignment vertical="center" wrapText="1"/>
    </xf>
    <xf numFmtId="0" fontId="31" fillId="0" borderId="11" xfId="10" applyFont="1" applyBorder="1" applyAlignment="1">
      <alignment vertical="center" wrapText="1"/>
    </xf>
    <xf numFmtId="0" fontId="31" fillId="0" borderId="11" xfId="10" applyFont="1" applyBorder="1" applyAlignment="1">
      <alignment horizontal="center" vertical="center" wrapText="1"/>
    </xf>
    <xf numFmtId="0" fontId="43" fillId="0" borderId="11" xfId="10" applyFont="1" applyBorder="1" applyAlignment="1">
      <alignment horizontal="left" vertical="center" indent="1"/>
    </xf>
    <xf numFmtId="0" fontId="30" fillId="0" borderId="11" xfId="10" applyFont="1" applyBorder="1">
      <alignment vertical="center"/>
    </xf>
    <xf numFmtId="182" fontId="30" fillId="0" borderId="11" xfId="10" applyNumberFormat="1" applyFont="1" applyBorder="1">
      <alignment vertical="center"/>
    </xf>
    <xf numFmtId="183" fontId="28" fillId="0" borderId="0" xfId="10" applyNumberFormat="1">
      <alignment vertical="center"/>
    </xf>
    <xf numFmtId="43" fontId="35" fillId="0" borderId="5" xfId="13" applyNumberFormat="1" applyFont="1" applyBorder="1" applyAlignment="1">
      <alignment vertical="center" wrapText="1"/>
    </xf>
    <xf numFmtId="43" fontId="35" fillId="0" borderId="7" xfId="13" applyNumberFormat="1" applyFont="1" applyBorder="1" applyAlignment="1">
      <alignment vertical="center" wrapText="1"/>
    </xf>
    <xf numFmtId="43" fontId="4" fillId="0" borderId="5" xfId="13" applyNumberFormat="1" applyFont="1" applyBorder="1" applyAlignment="1">
      <alignment vertical="center" wrapText="1"/>
    </xf>
    <xf numFmtId="43" fontId="4" fillId="0" borderId="7" xfId="13" applyNumberFormat="1" applyFont="1" applyBorder="1" applyAlignment="1">
      <alignment vertical="center" wrapText="1"/>
    </xf>
    <xf numFmtId="43" fontId="35" fillId="0" borderId="4" xfId="13" applyNumberFormat="1" applyFont="1" applyBorder="1" applyAlignment="1">
      <alignment horizontal="right" vertical="center" wrapText="1"/>
    </xf>
    <xf numFmtId="43" fontId="35" fillId="0" borderId="1" xfId="13" applyNumberFormat="1" applyFont="1" applyBorder="1" applyAlignment="1">
      <alignment horizontal="right" vertical="center" wrapText="1"/>
    </xf>
    <xf numFmtId="181" fontId="42" fillId="0" borderId="7" xfId="14" applyNumberFormat="1" applyFont="1" applyBorder="1" applyAlignment="1">
      <alignment vertical="center" wrapText="1"/>
    </xf>
    <xf numFmtId="0" fontId="40" fillId="0" borderId="0" xfId="0" applyNumberFormat="1" applyFont="1" applyAlignment="1">
      <alignment vertical="justify" wrapText="1"/>
    </xf>
    <xf numFmtId="181" fontId="4" fillId="0" borderId="0" xfId="3" applyNumberFormat="1" applyFont="1" applyAlignment="1">
      <alignment vertical="center"/>
    </xf>
    <xf numFmtId="0" fontId="40" fillId="0" borderId="0" xfId="0" applyFont="1" applyAlignment="1">
      <alignment vertical="justify" wrapText="1"/>
    </xf>
    <xf numFmtId="0" fontId="41" fillId="0" borderId="0" xfId="0" applyFont="1" applyAlignment="1">
      <alignment vertical="justify" wrapText="1"/>
    </xf>
    <xf numFmtId="180" fontId="20" fillId="0" borderId="4" xfId="13" applyNumberFormat="1" applyFont="1" applyBorder="1" applyAlignment="1">
      <alignment horizontal="right" vertical="center" wrapText="1"/>
    </xf>
    <xf numFmtId="2" fontId="4" fillId="0" borderId="4" xfId="3" applyNumberFormat="1" applyFont="1" applyBorder="1" applyAlignment="1">
      <alignment horizontal="right" vertical="center" wrapText="1"/>
    </xf>
    <xf numFmtId="176" fontId="4" fillId="0" borderId="5" xfId="3" applyNumberFormat="1" applyFont="1" applyBorder="1" applyAlignment="1">
      <alignment horizontal="right" vertical="center" wrapText="1"/>
    </xf>
    <xf numFmtId="180" fontId="20" fillId="0" borderId="0" xfId="13" applyNumberFormat="1" applyFont="1" applyAlignment="1">
      <alignment horizontal="right" vertical="center"/>
    </xf>
    <xf numFmtId="0" fontId="4" fillId="0" borderId="4" xfId="3" applyNumberFormat="1" applyFont="1" applyBorder="1" applyAlignment="1">
      <alignment horizontal="right" vertical="center" wrapText="1"/>
    </xf>
    <xf numFmtId="0" fontId="20" fillId="0" borderId="4" xfId="13" applyNumberFormat="1" applyFont="1" applyBorder="1" applyAlignment="1">
      <alignment horizontal="right" vertical="center" wrapText="1"/>
    </xf>
    <xf numFmtId="180" fontId="42" fillId="0" borderId="1" xfId="13" applyNumberFormat="1" applyFont="1" applyBorder="1" applyAlignment="1">
      <alignment horizontal="right" vertical="center" wrapText="1"/>
    </xf>
    <xf numFmtId="181" fontId="4" fillId="0" borderId="7" xfId="3" applyNumberFormat="1" applyFont="1" applyBorder="1" applyAlignment="1">
      <alignment horizontal="right" vertical="center" wrapText="1"/>
    </xf>
    <xf numFmtId="180" fontId="4" fillId="0" borderId="0" xfId="1" applyNumberFormat="1" applyFont="1" applyAlignment="1">
      <alignment vertical="center"/>
    </xf>
    <xf numFmtId="181" fontId="7" fillId="0" borderId="0" xfId="3" applyNumberFormat="1" applyAlignment="1"/>
    <xf numFmtId="181" fontId="8" fillId="0" borderId="0" xfId="3" applyNumberFormat="1" applyFont="1" applyAlignment="1">
      <alignment horizontal="center" vertical="center"/>
    </xf>
    <xf numFmtId="181" fontId="8" fillId="0" borderId="0" xfId="3" applyNumberFormat="1" applyFont="1" applyAlignment="1">
      <alignment vertical="center"/>
    </xf>
    <xf numFmtId="181" fontId="4" fillId="0" borderId="0" xfId="1" applyNumberFormat="1" applyFont="1" applyAlignment="1">
      <alignment vertical="center"/>
    </xf>
    <xf numFmtId="181" fontId="4" fillId="0" borderId="5" xfId="3" applyNumberFormat="1" applyFont="1" applyFill="1" applyBorder="1" applyAlignment="1" applyProtection="1">
      <alignment vertical="center" wrapText="1"/>
    </xf>
    <xf numFmtId="180" fontId="4" fillId="0" borderId="0" xfId="3" applyNumberFormat="1" applyFont="1" applyAlignment="1">
      <alignment vertical="center"/>
    </xf>
    <xf numFmtId="180" fontId="4" fillId="0" borderId="4" xfId="13" applyNumberFormat="1" applyFont="1" applyFill="1" applyBorder="1" applyAlignment="1">
      <alignment vertical="center"/>
    </xf>
    <xf numFmtId="180" fontId="4" fillId="0" borderId="4" xfId="13" applyNumberFormat="1" applyFont="1" applyFill="1" applyBorder="1" applyAlignment="1" applyProtection="1">
      <alignment horizontal="center" vertical="center" wrapText="1"/>
    </xf>
    <xf numFmtId="177" fontId="14" fillId="0" borderId="4" xfId="5" applyNumberFormat="1" applyFont="1" applyFill="1" applyBorder="1" applyAlignment="1">
      <alignment horizontal="right" vertical="center"/>
    </xf>
    <xf numFmtId="180" fontId="9" fillId="3" borderId="4" xfId="13" applyNumberFormat="1" applyFont="1" applyFill="1" applyBorder="1" applyAlignment="1">
      <alignment vertical="center"/>
    </xf>
    <xf numFmtId="180" fontId="4" fillId="3" borderId="4" xfId="13" applyNumberFormat="1" applyFont="1" applyFill="1" applyBorder="1" applyAlignment="1">
      <alignment vertical="center"/>
    </xf>
    <xf numFmtId="180" fontId="4" fillId="3" borderId="1" xfId="13" applyNumberFormat="1" applyFont="1" applyFill="1" applyBorder="1" applyAlignment="1">
      <alignment vertical="center"/>
    </xf>
    <xf numFmtId="181" fontId="7" fillId="0" borderId="0" xfId="3" applyNumberFormat="1" applyAlignment="1">
      <alignment vertical="center"/>
    </xf>
    <xf numFmtId="181" fontId="8" fillId="0" borderId="0" xfId="6" applyNumberFormat="1" applyFont="1" applyFill="1" applyAlignment="1">
      <alignment vertical="center"/>
    </xf>
    <xf numFmtId="181" fontId="19" fillId="0" borderId="0" xfId="6" applyNumberFormat="1" applyFont="1" applyFill="1" applyAlignment="1">
      <alignment vertical="center"/>
    </xf>
    <xf numFmtId="181" fontId="4" fillId="0" borderId="0" xfId="6" applyNumberFormat="1" applyFont="1" applyFill="1" applyAlignment="1">
      <alignment vertical="center"/>
    </xf>
    <xf numFmtId="181" fontId="4" fillId="0" borderId="0" xfId="7" applyNumberFormat="1" applyFont="1" applyFill="1" applyAlignment="1"/>
    <xf numFmtId="181" fontId="9" fillId="0" borderId="0" xfId="7" applyNumberFormat="1" applyFont="1" applyFill="1" applyAlignment="1"/>
    <xf numFmtId="181" fontId="8" fillId="0" borderId="0" xfId="7" applyNumberFormat="1" applyFont="1" applyFill="1" applyAlignment="1"/>
    <xf numFmtId="181" fontId="8" fillId="0" borderId="0" xfId="7" applyNumberFormat="1" applyFill="1" applyAlignment="1"/>
    <xf numFmtId="181" fontId="4" fillId="0" borderId="0" xfId="7" applyNumberFormat="1" applyFont="1" applyFill="1" applyAlignment="1">
      <alignment vertical="center"/>
    </xf>
    <xf numFmtId="0" fontId="7" fillId="0" borderId="0" xfId="3" applyAlignment="1">
      <alignment vertical="center"/>
    </xf>
    <xf numFmtId="0" fontId="4" fillId="3" borderId="0" xfId="3" applyFont="1" applyFill="1">
      <alignment vertical="center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57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2" fontId="6" fillId="0" borderId="0" xfId="3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NumberFormat="1" applyFont="1" applyAlignment="1">
      <alignment horizontal="left" vertical="justify" wrapText="1"/>
    </xf>
    <xf numFmtId="0" fontId="41" fillId="0" borderId="0" xfId="0" applyNumberFormat="1" applyFont="1" applyAlignment="1">
      <alignment horizontal="left" vertical="justify" wrapText="1"/>
    </xf>
    <xf numFmtId="2" fontId="6" fillId="0" borderId="0" xfId="3" applyNumberFormat="1" applyFont="1" applyAlignment="1">
      <alignment horizontal="center" vertical="center"/>
    </xf>
    <xf numFmtId="2" fontId="6" fillId="0" borderId="0" xfId="1" applyNumberFormat="1" applyFont="1" applyFill="1" applyAlignment="1" applyProtection="1">
      <alignment horizontal="center" vertical="center"/>
    </xf>
    <xf numFmtId="0" fontId="40" fillId="0" borderId="0" xfId="0" applyFont="1" applyAlignment="1">
      <alignment horizontal="left" vertical="justify" wrapText="1"/>
    </xf>
    <xf numFmtId="0" fontId="4" fillId="0" borderId="2" xfId="3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29" fillId="0" borderId="0" xfId="10" applyFont="1" applyBorder="1" applyAlignment="1">
      <alignment vertical="center" wrapText="1"/>
    </xf>
    <xf numFmtId="0" fontId="33" fillId="0" borderId="0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0" fontId="29" fillId="0" borderId="0" xfId="11" applyFont="1" applyBorder="1" applyAlignment="1">
      <alignment vertical="center" wrapText="1"/>
    </xf>
    <xf numFmtId="0" fontId="33" fillId="0" borderId="0" xfId="11" applyFont="1" applyBorder="1" applyAlignment="1">
      <alignment horizontal="center" vertical="center" wrapText="1"/>
    </xf>
    <xf numFmtId="0" fontId="33" fillId="0" borderId="0" xfId="12" applyFont="1" applyBorder="1" applyAlignment="1">
      <alignment horizontal="center" vertical="center" wrapText="1"/>
    </xf>
    <xf numFmtId="0" fontId="29" fillId="0" borderId="0" xfId="12" applyFont="1" applyBorder="1" applyAlignment="1">
      <alignment horizontal="right" vertical="center" wrapText="1"/>
    </xf>
    <xf numFmtId="0" fontId="29" fillId="0" borderId="0" xfId="12" applyFont="1" applyBorder="1" applyAlignment="1">
      <alignment vertical="center" wrapText="1"/>
    </xf>
  </cellXfs>
  <cellStyles count="16">
    <cellStyle name="3232" xfId="2"/>
    <cellStyle name="百分比" xfId="14" builtinId="5"/>
    <cellStyle name="常规" xfId="0" builtinId="0"/>
    <cellStyle name="常规 2" xfId="1"/>
    <cellStyle name="常规 2 2" xfId="3"/>
    <cellStyle name="常规 2 3" xfId="6"/>
    <cellStyle name="常规 2 3 2" xfId="5"/>
    <cellStyle name="常规 2 4" xfId="9"/>
    <cellStyle name="常规 2 9" xfId="11"/>
    <cellStyle name="常规 3" xfId="8"/>
    <cellStyle name="常规 4" xfId="15"/>
    <cellStyle name="常规 5 2" xfId="7"/>
    <cellStyle name="常规 6 2" xfId="12"/>
    <cellStyle name="常规 7" xfId="10"/>
    <cellStyle name="常规_西安" xfId="4"/>
    <cellStyle name="千位分隔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E23" sqref="E22:E23"/>
    </sheetView>
  </sheetViews>
  <sheetFormatPr defaultRowHeight="13.5"/>
  <cols>
    <col min="1" max="6" width="9" style="40"/>
    <col min="7" max="7" width="9" style="40" customWidth="1"/>
    <col min="8" max="16384" width="9" style="40"/>
  </cols>
  <sheetData>
    <row r="1" spans="1:9" ht="18.75">
      <c r="A1" s="45"/>
    </row>
    <row r="11" spans="1:9" ht="87.75" customHeight="1">
      <c r="A11" s="223" t="s">
        <v>350</v>
      </c>
      <c r="B11" s="224"/>
      <c r="C11" s="224"/>
      <c r="D11" s="224"/>
      <c r="E11" s="224"/>
      <c r="F11" s="224"/>
      <c r="G11" s="224"/>
      <c r="H11" s="224"/>
      <c r="I11" s="224"/>
    </row>
    <row r="43" spans="1:9" ht="30" customHeight="1">
      <c r="A43" s="225">
        <v>44562</v>
      </c>
      <c r="B43" s="226"/>
      <c r="C43" s="226"/>
      <c r="D43" s="226"/>
      <c r="E43" s="226"/>
      <c r="F43" s="226"/>
      <c r="G43" s="226"/>
      <c r="H43" s="226"/>
      <c r="I43" s="226"/>
    </row>
  </sheetData>
  <mergeCells count="2">
    <mergeCell ref="A11:I11"/>
    <mergeCell ref="A43:I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F1" sqref="F1:F1048576"/>
    </sheetView>
  </sheetViews>
  <sheetFormatPr defaultColWidth="9.125" defaultRowHeight="14.25"/>
  <cols>
    <col min="1" max="1" width="35.625" style="36" customWidth="1"/>
    <col min="2" max="4" width="15.625" style="36" customWidth="1"/>
    <col min="5" max="5" width="9.125" style="37"/>
    <col min="6" max="6" width="0" style="219" hidden="1" customWidth="1"/>
    <col min="7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6" s="32" customFormat="1" ht="19.5" customHeight="1">
      <c r="A1" s="8" t="s">
        <v>160</v>
      </c>
      <c r="B1" s="31"/>
      <c r="C1" s="31"/>
      <c r="F1" s="213"/>
    </row>
    <row r="2" spans="1:6" s="31" customFormat="1" ht="20.25">
      <c r="A2" s="233" t="s">
        <v>364</v>
      </c>
      <c r="B2" s="233"/>
      <c r="C2" s="233"/>
      <c r="D2" s="233"/>
      <c r="F2" s="214"/>
    </row>
    <row r="3" spans="1:6" s="33" customFormat="1" ht="19.5" customHeight="1" thickBot="1">
      <c r="A3" s="30"/>
      <c r="B3" s="30"/>
      <c r="C3" s="30"/>
      <c r="D3" s="38" t="s">
        <v>1</v>
      </c>
      <c r="F3" s="215"/>
    </row>
    <row r="4" spans="1:6" s="33" customFormat="1" ht="50.1" customHeight="1">
      <c r="A4" s="122" t="s">
        <v>59</v>
      </c>
      <c r="B4" s="117" t="s">
        <v>362</v>
      </c>
      <c r="C4" s="118" t="s">
        <v>363</v>
      </c>
      <c r="D4" s="119" t="s">
        <v>149</v>
      </c>
      <c r="F4" s="215"/>
    </row>
    <row r="5" spans="1:6" s="34" customFormat="1" ht="24.95" customHeight="1">
      <c r="A5" s="79" t="s">
        <v>60</v>
      </c>
      <c r="B5" s="148">
        <f>SUM(B6:B14)</f>
        <v>109</v>
      </c>
      <c r="C5" s="148">
        <f>SUM(C6:C14)</f>
        <v>3440</v>
      </c>
      <c r="D5" s="165">
        <f>C5/B5</f>
        <v>31.559633027522935</v>
      </c>
      <c r="F5" s="220">
        <f>(C5-B5)/B5</f>
        <v>30.559633027522935</v>
      </c>
    </row>
    <row r="6" spans="1:6" s="34" customFormat="1" ht="24.95" customHeight="1">
      <c r="A6" s="76" t="s">
        <v>61</v>
      </c>
      <c r="B6" s="146"/>
      <c r="C6" s="146"/>
      <c r="D6" s="164"/>
      <c r="F6" s="216"/>
    </row>
    <row r="7" spans="1:6" s="34" customFormat="1" ht="24.95" customHeight="1">
      <c r="A7" s="76" t="s">
        <v>62</v>
      </c>
      <c r="B7" s="146"/>
      <c r="C7" s="146"/>
      <c r="D7" s="164"/>
      <c r="F7" s="216"/>
    </row>
    <row r="8" spans="1:6" s="34" customFormat="1" ht="24.95" customHeight="1">
      <c r="A8" s="76" t="s">
        <v>299</v>
      </c>
      <c r="B8" s="146">
        <v>109</v>
      </c>
      <c r="C8" s="146"/>
      <c r="D8" s="164"/>
      <c r="F8" s="216"/>
    </row>
    <row r="9" spans="1:6" s="34" customFormat="1" ht="24.95" customHeight="1">
      <c r="A9" s="76" t="s">
        <v>365</v>
      </c>
      <c r="B9" s="146"/>
      <c r="C9" s="146">
        <v>3440</v>
      </c>
      <c r="D9" s="164"/>
      <c r="F9" s="216"/>
    </row>
    <row r="10" spans="1:6" s="34" customFormat="1" ht="24.95" customHeight="1">
      <c r="A10" s="76" t="s">
        <v>65</v>
      </c>
      <c r="B10" s="147"/>
      <c r="C10" s="147"/>
      <c r="D10" s="164"/>
      <c r="F10" s="216"/>
    </row>
    <row r="11" spans="1:6" s="34" customFormat="1" ht="24.95" customHeight="1">
      <c r="A11" s="76" t="s">
        <v>66</v>
      </c>
      <c r="B11" s="147"/>
      <c r="C11" s="147"/>
      <c r="D11" s="164"/>
      <c r="F11" s="216"/>
    </row>
    <row r="12" spans="1:6" s="35" customFormat="1" ht="24.95" customHeight="1">
      <c r="A12" s="76" t="s">
        <v>67</v>
      </c>
      <c r="B12" s="147"/>
      <c r="C12" s="147"/>
      <c r="D12" s="164"/>
      <c r="F12" s="217"/>
    </row>
    <row r="13" spans="1:6" s="36" customFormat="1" ht="24.95" customHeight="1">
      <c r="A13" s="76" t="s">
        <v>68</v>
      </c>
      <c r="B13" s="147"/>
      <c r="C13" s="147"/>
      <c r="D13" s="164"/>
      <c r="F13" s="218"/>
    </row>
    <row r="14" spans="1:6" ht="24.95" customHeight="1">
      <c r="A14" s="143" t="s">
        <v>173</v>
      </c>
      <c r="B14" s="145"/>
      <c r="C14" s="145"/>
      <c r="D14" s="166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D12" sqref="D12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5" ht="84.75" customHeight="1">
      <c r="A1" s="228" t="s">
        <v>367</v>
      </c>
      <c r="B1" s="229"/>
      <c r="C1" s="229"/>
      <c r="D1" s="229"/>
    </row>
    <row r="2" spans="1:5" ht="13.5" customHeight="1">
      <c r="A2" s="234" t="s">
        <v>366</v>
      </c>
      <c r="B2" s="234"/>
      <c r="C2" s="234"/>
      <c r="D2" s="234"/>
    </row>
    <row r="3" spans="1:5" ht="13.5" customHeight="1">
      <c r="A3" s="234"/>
      <c r="B3" s="234"/>
      <c r="C3" s="234"/>
      <c r="D3" s="234"/>
    </row>
    <row r="4" spans="1:5" ht="13.5" customHeight="1">
      <c r="A4" s="234"/>
      <c r="B4" s="234"/>
      <c r="C4" s="234"/>
      <c r="D4" s="234"/>
    </row>
    <row r="5" spans="1:5" ht="13.5" customHeight="1">
      <c r="A5" s="234"/>
      <c r="B5" s="234"/>
      <c r="C5" s="234"/>
      <c r="D5" s="234"/>
      <c r="E5" s="220"/>
    </row>
    <row r="6" spans="1:5" ht="13.5" customHeight="1">
      <c r="A6" s="234"/>
      <c r="B6" s="234"/>
      <c r="C6" s="234"/>
      <c r="D6" s="234"/>
    </row>
    <row r="7" spans="1:5" ht="13.5" customHeight="1">
      <c r="A7" s="234"/>
      <c r="B7" s="234"/>
      <c r="C7" s="234"/>
      <c r="D7" s="234"/>
    </row>
    <row r="8" spans="1:5" ht="13.5" customHeight="1">
      <c r="A8" s="234"/>
      <c r="B8" s="234"/>
      <c r="C8" s="234"/>
      <c r="D8" s="234"/>
    </row>
    <row r="9" spans="1:5" ht="13.5" customHeight="1">
      <c r="A9" s="190"/>
      <c r="B9" s="190"/>
      <c r="C9" s="190"/>
      <c r="D9" s="190"/>
    </row>
    <row r="10" spans="1:5" ht="13.5" customHeight="1">
      <c r="A10" s="190"/>
      <c r="B10" s="190"/>
      <c r="C10" s="190"/>
      <c r="D10" s="190"/>
    </row>
    <row r="11" spans="1:5" ht="13.5" customHeight="1">
      <c r="A11" s="190"/>
      <c r="B11" s="190"/>
      <c r="C11" s="190"/>
      <c r="D11" s="190"/>
    </row>
    <row r="12" spans="1:5" ht="13.5" customHeight="1">
      <c r="A12" s="190"/>
      <c r="B12" s="190"/>
      <c r="C12" s="190"/>
      <c r="D12" s="190"/>
    </row>
    <row r="13" spans="1:5" ht="13.5" customHeight="1">
      <c r="A13" s="190"/>
      <c r="B13" s="190"/>
      <c r="C13" s="190"/>
      <c r="D13" s="190"/>
    </row>
    <row r="14" spans="1:5" ht="13.5" hidden="1" customHeight="1">
      <c r="A14" s="190"/>
      <c r="B14" s="190"/>
      <c r="C14" s="190"/>
      <c r="D14" s="190"/>
    </row>
    <row r="15" spans="1:5" ht="13.5" hidden="1" customHeight="1">
      <c r="A15" s="190"/>
      <c r="B15" s="190"/>
      <c r="C15" s="190"/>
      <c r="D15" s="190"/>
    </row>
    <row r="16" spans="1:5" ht="13.5" hidden="1" customHeight="1">
      <c r="A16" s="190"/>
      <c r="B16" s="190"/>
      <c r="C16" s="190"/>
      <c r="D16" s="190"/>
    </row>
    <row r="17" spans="1:4" ht="13.5" hidden="1" customHeight="1">
      <c r="A17" s="190"/>
      <c r="B17" s="190"/>
      <c r="C17" s="190"/>
      <c r="D17" s="190"/>
    </row>
    <row r="18" spans="1:4" ht="13.5" hidden="1" customHeight="1">
      <c r="A18" s="190"/>
      <c r="B18" s="190"/>
      <c r="C18" s="190"/>
      <c r="D18" s="190"/>
    </row>
    <row r="19" spans="1:4" ht="13.5" hidden="1" customHeight="1">
      <c r="A19" s="190"/>
      <c r="B19" s="190"/>
      <c r="C19" s="190"/>
      <c r="D19" s="190"/>
    </row>
    <row r="20" spans="1:4" ht="13.5" hidden="1" customHeight="1">
      <c r="A20" s="190"/>
      <c r="B20" s="190"/>
      <c r="C20" s="190"/>
      <c r="D20" s="190"/>
    </row>
    <row r="21" spans="1:4" ht="13.5" customHeight="1">
      <c r="A21" s="190"/>
      <c r="B21" s="190"/>
      <c r="C21" s="190"/>
      <c r="D21" s="190"/>
    </row>
  </sheetData>
  <mergeCells count="2">
    <mergeCell ref="A1:D1"/>
    <mergeCell ref="A2:D8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workbookViewId="0">
      <selection activeCell="J34" sqref="J34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161</v>
      </c>
    </row>
    <row r="2" spans="1:254" s="23" customFormat="1" ht="33" customHeight="1">
      <c r="A2" s="232" t="s">
        <v>368</v>
      </c>
      <c r="B2" s="232"/>
      <c r="C2" s="232"/>
      <c r="D2" s="23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0" t="s">
        <v>92</v>
      </c>
      <c r="B4" s="121" t="s">
        <v>30</v>
      </c>
      <c r="C4" s="121" t="s">
        <v>8</v>
      </c>
      <c r="D4" s="116" t="s">
        <v>151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141</v>
      </c>
      <c r="B5" s="191"/>
      <c r="C5" s="192"/>
      <c r="D5" s="193"/>
    </row>
    <row r="6" spans="1:254" s="26" customFormat="1" ht="24.95" customHeight="1">
      <c r="A6" s="77" t="s">
        <v>142</v>
      </c>
      <c r="B6" s="194"/>
      <c r="C6" s="192"/>
      <c r="D6" s="193"/>
    </row>
    <row r="7" spans="1:254" s="26" customFormat="1" ht="24.95" customHeight="1">
      <c r="A7" s="77" t="s">
        <v>143</v>
      </c>
      <c r="B7" s="191"/>
      <c r="C7" s="192"/>
      <c r="D7" s="193"/>
    </row>
    <row r="8" spans="1:254" s="26" customFormat="1" ht="24.95" customHeight="1">
      <c r="A8" s="77" t="s">
        <v>144</v>
      </c>
      <c r="B8" s="194"/>
      <c r="C8" s="192"/>
      <c r="D8" s="193"/>
    </row>
    <row r="9" spans="1:254" s="26" customFormat="1" ht="24.95" customHeight="1">
      <c r="A9" s="77" t="s">
        <v>145</v>
      </c>
      <c r="B9" s="191"/>
      <c r="C9" s="195"/>
      <c r="D9" s="193"/>
    </row>
    <row r="10" spans="1:254" s="26" customFormat="1" ht="24.95" customHeight="1">
      <c r="A10" s="77" t="s">
        <v>146</v>
      </c>
      <c r="B10" s="191"/>
      <c r="C10" s="192">
        <v>3440</v>
      </c>
      <c r="D10" s="193"/>
    </row>
    <row r="11" spans="1:254" s="26" customFormat="1" ht="24.95" customHeight="1">
      <c r="A11" s="77" t="s">
        <v>147</v>
      </c>
      <c r="B11" s="191"/>
      <c r="C11" s="192"/>
      <c r="D11" s="193"/>
    </row>
    <row r="12" spans="1:254" s="26" customFormat="1" ht="24.95" customHeight="1">
      <c r="A12" s="77" t="s">
        <v>148</v>
      </c>
      <c r="B12" s="191"/>
      <c r="C12" s="192"/>
      <c r="D12" s="193"/>
    </row>
    <row r="13" spans="1:254" s="26" customFormat="1" ht="24.95" customHeight="1">
      <c r="A13" s="77" t="s">
        <v>224</v>
      </c>
      <c r="B13" s="191"/>
      <c r="C13" s="192"/>
      <c r="D13" s="193"/>
    </row>
    <row r="14" spans="1:254" s="26" customFormat="1" ht="24.95" customHeight="1">
      <c r="A14" s="77" t="s">
        <v>225</v>
      </c>
      <c r="B14" s="196"/>
      <c r="C14" s="192"/>
      <c r="D14" s="193"/>
    </row>
    <row r="15" spans="1:254" s="26" customFormat="1" ht="24.95" customHeight="1">
      <c r="A15" s="78" t="s">
        <v>44</v>
      </c>
      <c r="B15" s="197">
        <f>SUM(B5:B14)</f>
        <v>0</v>
      </c>
      <c r="C15" s="197">
        <f>SUM(C5:C14)</f>
        <v>3440</v>
      </c>
      <c r="D15" s="198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N33" sqref="N33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162</v>
      </c>
    </row>
    <row r="2" spans="1:49" ht="26.25" customHeight="1">
      <c r="A2" s="227" t="s">
        <v>370</v>
      </c>
      <c r="B2" s="227"/>
      <c r="C2" s="227"/>
      <c r="D2" s="227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3" t="s">
        <v>93</v>
      </c>
      <c r="B4" s="114" t="s">
        <v>352</v>
      </c>
      <c r="C4" s="115" t="s">
        <v>353</v>
      </c>
      <c r="D4" s="116" t="s">
        <v>149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36</v>
      </c>
      <c r="B5" s="136">
        <f>SUM(B6:B9)</f>
        <v>0</v>
      </c>
      <c r="C5" s="136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69</v>
      </c>
      <c r="B6" s="152"/>
      <c r="C6" s="152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70</v>
      </c>
      <c r="B7" s="138"/>
      <c r="C7" s="138"/>
      <c r="D7" s="64"/>
    </row>
    <row r="8" spans="1:49" s="2" customFormat="1" ht="24.95" customHeight="1">
      <c r="A8" s="62" t="s">
        <v>71</v>
      </c>
      <c r="B8" s="63"/>
      <c r="C8" s="63"/>
      <c r="D8" s="64"/>
    </row>
    <row r="9" spans="1:49" s="2" customFormat="1" ht="24.95" customHeight="1">
      <c r="A9" s="65" t="s">
        <v>72</v>
      </c>
      <c r="B9" s="66"/>
      <c r="C9" s="66"/>
      <c r="D9" s="67"/>
    </row>
    <row r="10" spans="1:49" ht="38.25" customHeight="1">
      <c r="A10" s="235"/>
      <c r="B10" s="235"/>
      <c r="C10" s="235"/>
      <c r="D10" s="235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C8" sqref="C8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228" t="s">
        <v>371</v>
      </c>
      <c r="B1" s="229"/>
      <c r="C1" s="229"/>
      <c r="D1" s="229"/>
    </row>
    <row r="2" spans="1:4" ht="33.75" customHeight="1">
      <c r="A2" s="236" t="s">
        <v>372</v>
      </c>
      <c r="B2" s="236"/>
      <c r="C2" s="236"/>
      <c r="D2" s="236"/>
    </row>
    <row r="3" spans="1:4" ht="21" customHeight="1">
      <c r="A3" s="190"/>
      <c r="B3" s="190"/>
      <c r="C3" s="190"/>
      <c r="D3" s="190"/>
    </row>
    <row r="4" spans="1:4" ht="21" customHeight="1">
      <c r="A4" s="190"/>
      <c r="B4" s="190"/>
      <c r="C4" s="190"/>
      <c r="D4" s="190"/>
    </row>
    <row r="5" spans="1:4" ht="21" customHeight="1">
      <c r="A5" s="190"/>
      <c r="B5" s="190"/>
      <c r="C5" s="190"/>
      <c r="D5" s="190"/>
    </row>
    <row r="6" spans="1:4" ht="21" customHeight="1">
      <c r="A6" s="190"/>
      <c r="B6" s="190"/>
      <c r="C6" s="190"/>
      <c r="D6" s="190"/>
    </row>
    <row r="7" spans="1:4" ht="21" customHeight="1">
      <c r="A7" s="190"/>
      <c r="B7" s="190"/>
      <c r="C7" s="190"/>
      <c r="D7" s="190"/>
    </row>
    <row r="8" spans="1:4" ht="21" customHeight="1">
      <c r="A8" s="190"/>
      <c r="B8" s="190"/>
      <c r="C8" s="190"/>
      <c r="D8" s="190"/>
    </row>
  </sheetData>
  <mergeCells count="2">
    <mergeCell ref="A1:D1"/>
    <mergeCell ref="A2:D2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C6" sqref="C6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163</v>
      </c>
    </row>
    <row r="2" spans="1:45" ht="30.75" customHeight="1">
      <c r="A2" s="227" t="s">
        <v>373</v>
      </c>
      <c r="B2" s="227"/>
      <c r="C2" s="227"/>
      <c r="D2" s="22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3" t="s">
        <v>92</v>
      </c>
      <c r="B4" s="114" t="s">
        <v>352</v>
      </c>
      <c r="C4" s="115" t="s">
        <v>353</v>
      </c>
      <c r="D4" s="116" t="s">
        <v>149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5</v>
      </c>
      <c r="B5" s="151">
        <f>SUM(B6:B9)</f>
        <v>0</v>
      </c>
      <c r="C5" s="151"/>
      <c r="D5" s="69"/>
    </row>
    <row r="6" spans="1:45" s="8" customFormat="1" ht="24.95" customHeight="1">
      <c r="A6" s="70" t="s">
        <v>73</v>
      </c>
      <c r="B6" s="149"/>
      <c r="C6" s="149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74</v>
      </c>
      <c r="B7" s="149"/>
      <c r="C7" s="149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75</v>
      </c>
      <c r="B8" s="134"/>
      <c r="C8" s="134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76</v>
      </c>
      <c r="B9" s="150"/>
      <c r="C9" s="150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B7" sqref="B7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228" t="s">
        <v>374</v>
      </c>
      <c r="B1" s="229"/>
      <c r="C1" s="229"/>
      <c r="D1" s="229"/>
    </row>
    <row r="2" spans="1:4" ht="33" customHeight="1">
      <c r="A2" s="236" t="s">
        <v>375</v>
      </c>
      <c r="B2" s="236"/>
      <c r="C2" s="236"/>
      <c r="D2" s="236"/>
    </row>
    <row r="3" spans="1:4" ht="13.5" customHeight="1">
      <c r="A3" s="190"/>
      <c r="B3" s="190"/>
      <c r="C3" s="190"/>
      <c r="D3" s="190"/>
    </row>
    <row r="4" spans="1:4" ht="13.5" customHeight="1">
      <c r="A4" s="190"/>
      <c r="B4" s="190"/>
      <c r="C4" s="190"/>
      <c r="D4" s="190"/>
    </row>
    <row r="5" spans="1:4" ht="13.5" customHeight="1">
      <c r="A5" s="190"/>
      <c r="B5" s="190"/>
      <c r="C5" s="190"/>
      <c r="D5" s="190"/>
    </row>
    <row r="6" spans="1:4" ht="13.5" customHeight="1">
      <c r="A6" s="190"/>
      <c r="B6" s="190"/>
      <c r="C6" s="190"/>
      <c r="D6" s="190"/>
    </row>
    <row r="7" spans="1:4" ht="34.5" customHeight="1">
      <c r="A7" s="190"/>
      <c r="B7" s="190"/>
      <c r="C7" s="190"/>
      <c r="D7" s="190"/>
    </row>
    <row r="8" spans="1:4" ht="34.5" customHeight="1">
      <c r="A8" s="190"/>
      <c r="B8" s="190"/>
      <c r="C8" s="190"/>
      <c r="D8" s="190"/>
    </row>
    <row r="9" spans="1:4" ht="34.5" customHeight="1">
      <c r="A9" s="190"/>
      <c r="B9" s="190"/>
      <c r="C9" s="190"/>
      <c r="D9" s="190"/>
    </row>
    <row r="10" spans="1:4" ht="13.5" customHeight="1">
      <c r="A10" s="190"/>
      <c r="B10" s="190"/>
      <c r="C10" s="190"/>
      <c r="D10" s="190"/>
    </row>
    <row r="11" spans="1:4" ht="13.5" customHeight="1">
      <c r="A11" s="190"/>
      <c r="B11" s="190"/>
      <c r="C11" s="190"/>
      <c r="D11" s="190"/>
    </row>
    <row r="12" spans="1:4" ht="13.5" customHeight="1">
      <c r="A12" s="190"/>
      <c r="B12" s="190"/>
      <c r="C12" s="190"/>
      <c r="D12" s="190"/>
    </row>
    <row r="13" spans="1:4" ht="13.5" customHeight="1">
      <c r="A13" s="190"/>
      <c r="B13" s="190"/>
      <c r="C13" s="190"/>
      <c r="D13" s="190"/>
    </row>
    <row r="14" spans="1:4" ht="13.5" customHeight="1">
      <c r="A14" s="190"/>
      <c r="B14" s="190"/>
      <c r="C14" s="190"/>
      <c r="D14" s="190"/>
    </row>
    <row r="15" spans="1:4" ht="13.5" customHeight="1">
      <c r="A15" s="190"/>
      <c r="B15" s="190"/>
      <c r="C15" s="190"/>
      <c r="D15" s="190"/>
    </row>
    <row r="16" spans="1:4" ht="13.5" customHeight="1">
      <c r="A16" s="190"/>
      <c r="B16" s="190"/>
      <c r="C16" s="190"/>
      <c r="D16" s="190"/>
    </row>
  </sheetData>
  <mergeCells count="2">
    <mergeCell ref="A1:D1"/>
    <mergeCell ref="A2:D2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9"/>
  <sheetViews>
    <sheetView showGridLines="0" showZeros="0" workbookViewId="0">
      <selection activeCell="F1" sqref="F1:F1048576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9" style="200" hidden="1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164</v>
      </c>
    </row>
    <row r="2" spans="1:49" ht="26.25" customHeight="1">
      <c r="A2" s="227" t="s">
        <v>376</v>
      </c>
      <c r="B2" s="227"/>
      <c r="C2" s="227"/>
      <c r="D2" s="227"/>
      <c r="E2" s="10"/>
      <c r="F2" s="201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02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3" t="s">
        <v>92</v>
      </c>
      <c r="B4" s="114" t="s">
        <v>377</v>
      </c>
      <c r="C4" s="115" t="s">
        <v>378</v>
      </c>
      <c r="D4" s="116" t="s">
        <v>154</v>
      </c>
      <c r="E4" s="14"/>
      <c r="F4" s="188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80</v>
      </c>
      <c r="B5" s="169">
        <f>B6+B22</f>
        <v>669</v>
      </c>
      <c r="C5" s="169">
        <f>C6+C22</f>
        <v>650</v>
      </c>
      <c r="D5" s="157">
        <f>C5/B5</f>
        <v>0.97159940209267559</v>
      </c>
      <c r="E5" s="199"/>
      <c r="F5" s="203">
        <f>(C5-B5)/B5</f>
        <v>-2.8400597907324365E-2</v>
      </c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1" t="s">
        <v>2</v>
      </c>
      <c r="B6" s="154">
        <f>SUM(B7:B21)</f>
        <v>662</v>
      </c>
      <c r="C6" s="154">
        <f>SUM(C7:C21)</f>
        <v>642</v>
      </c>
      <c r="D6" s="157">
        <f t="shared" ref="D6:D26" si="0">C6/B6</f>
        <v>0.96978851963746227</v>
      </c>
      <c r="E6" s="199"/>
      <c r="F6" s="203">
        <f>(C6-B6)/B6</f>
        <v>-3.0211480362537766E-2</v>
      </c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20</v>
      </c>
      <c r="B7" s="138">
        <v>509</v>
      </c>
      <c r="C7" s="138">
        <v>500</v>
      </c>
      <c r="D7" s="158">
        <f t="shared" si="0"/>
        <v>0.98231827111984282</v>
      </c>
      <c r="E7" s="199"/>
      <c r="F7" s="203">
        <f t="shared" ref="F7:F26" si="1">(C7-B7)/B7</f>
        <v>-1.768172888015717E-2</v>
      </c>
    </row>
    <row r="8" spans="1:49" s="2" customFormat="1" ht="24.95" customHeight="1">
      <c r="A8" s="62" t="s">
        <v>21</v>
      </c>
      <c r="B8" s="138">
        <v>16</v>
      </c>
      <c r="C8" s="138">
        <v>15</v>
      </c>
      <c r="D8" s="158">
        <f t="shared" si="0"/>
        <v>0.9375</v>
      </c>
      <c r="E8" s="199"/>
      <c r="F8" s="203">
        <f t="shared" si="1"/>
        <v>-6.25E-2</v>
      </c>
    </row>
    <row r="9" spans="1:49" s="2" customFormat="1" ht="24.95" customHeight="1">
      <c r="A9" s="62" t="s">
        <v>300</v>
      </c>
      <c r="B9" s="138">
        <v>25</v>
      </c>
      <c r="C9" s="138">
        <v>20</v>
      </c>
      <c r="D9" s="158">
        <f t="shared" si="0"/>
        <v>0.8</v>
      </c>
      <c r="E9" s="199"/>
      <c r="F9" s="203">
        <f t="shared" si="1"/>
        <v>-0.2</v>
      </c>
    </row>
    <row r="10" spans="1:49" s="2" customFormat="1" ht="24.95" customHeight="1">
      <c r="A10" s="62" t="s">
        <v>86</v>
      </c>
      <c r="B10" s="138"/>
      <c r="C10" s="138"/>
      <c r="D10" s="158"/>
      <c r="E10" s="199"/>
      <c r="F10" s="203"/>
    </row>
    <row r="11" spans="1:49" s="2" customFormat="1" ht="24.95" customHeight="1">
      <c r="A11" s="62" t="s">
        <v>301</v>
      </c>
      <c r="B11" s="206">
        <v>94</v>
      </c>
      <c r="C11" s="138">
        <v>90</v>
      </c>
      <c r="D11" s="158">
        <f t="shared" si="0"/>
        <v>0.95744680851063835</v>
      </c>
      <c r="E11" s="199"/>
      <c r="F11" s="203">
        <f t="shared" si="1"/>
        <v>-4.2553191489361701E-2</v>
      </c>
    </row>
    <row r="12" spans="1:49" s="2" customFormat="1" ht="24.95" customHeight="1">
      <c r="A12" s="62" t="s">
        <v>305</v>
      </c>
      <c r="B12" s="206">
        <v>2</v>
      </c>
      <c r="C12" s="138">
        <v>2</v>
      </c>
      <c r="D12" s="158">
        <f t="shared" si="0"/>
        <v>1</v>
      </c>
      <c r="E12" s="199"/>
      <c r="F12" s="203">
        <f t="shared" si="1"/>
        <v>0</v>
      </c>
    </row>
    <row r="13" spans="1:49" s="2" customFormat="1" ht="24.95" customHeight="1">
      <c r="A13" s="62" t="s">
        <v>302</v>
      </c>
      <c r="B13" s="206">
        <v>9</v>
      </c>
      <c r="C13" s="138">
        <v>8</v>
      </c>
      <c r="D13" s="158">
        <f t="shared" si="0"/>
        <v>0.88888888888888884</v>
      </c>
      <c r="E13" s="199"/>
      <c r="F13" s="203">
        <f t="shared" si="1"/>
        <v>-0.1111111111111111</v>
      </c>
    </row>
    <row r="14" spans="1:49" s="2" customFormat="1" ht="24.95" customHeight="1">
      <c r="A14" s="62" t="s">
        <v>22</v>
      </c>
      <c r="B14" s="206"/>
      <c r="D14" s="158"/>
      <c r="E14" s="199"/>
      <c r="F14" s="203"/>
    </row>
    <row r="15" spans="1:49" s="2" customFormat="1" ht="24.95" customHeight="1">
      <c r="A15" s="62" t="s">
        <v>87</v>
      </c>
      <c r="B15" s="138">
        <v>1</v>
      </c>
      <c r="C15" s="138">
        <v>1</v>
      </c>
      <c r="D15" s="158">
        <f t="shared" si="0"/>
        <v>1</v>
      </c>
      <c r="E15" s="199"/>
      <c r="F15" s="203">
        <f t="shared" si="1"/>
        <v>0</v>
      </c>
    </row>
    <row r="16" spans="1:49" s="2" customFormat="1" ht="24.95" customHeight="1">
      <c r="A16" s="62" t="s">
        <v>88</v>
      </c>
      <c r="B16" s="138"/>
      <c r="C16" s="138"/>
      <c r="D16" s="158"/>
      <c r="E16" s="199"/>
      <c r="F16" s="203"/>
    </row>
    <row r="17" spans="1:6" s="2" customFormat="1" ht="24.95" customHeight="1">
      <c r="A17" s="62" t="s">
        <v>303</v>
      </c>
      <c r="B17" s="138">
        <v>6</v>
      </c>
      <c r="C17" s="138">
        <v>6</v>
      </c>
      <c r="D17" s="158">
        <f t="shared" si="0"/>
        <v>1</v>
      </c>
      <c r="E17" s="199"/>
      <c r="F17" s="203">
        <f t="shared" si="1"/>
        <v>0</v>
      </c>
    </row>
    <row r="18" spans="1:6" s="2" customFormat="1" ht="24.95" customHeight="1">
      <c r="A18" s="62" t="s">
        <v>89</v>
      </c>
      <c r="B18" s="138"/>
      <c r="C18" s="138"/>
      <c r="D18" s="158"/>
      <c r="E18" s="199"/>
      <c r="F18" s="203"/>
    </row>
    <row r="19" spans="1:6" s="2" customFormat="1" ht="24.95" customHeight="1">
      <c r="A19" s="62" t="s">
        <v>90</v>
      </c>
      <c r="B19" s="138"/>
      <c r="C19" s="138"/>
      <c r="D19" s="158"/>
      <c r="E19" s="199"/>
      <c r="F19" s="203"/>
    </row>
    <row r="20" spans="1:6" s="2" customFormat="1" ht="24.95" customHeight="1">
      <c r="A20" s="62" t="s">
        <v>23</v>
      </c>
      <c r="B20" s="138"/>
      <c r="C20" s="138"/>
      <c r="D20" s="158"/>
      <c r="E20" s="199"/>
      <c r="F20" s="203"/>
    </row>
    <row r="21" spans="1:6" s="2" customFormat="1" ht="24.95" customHeight="1">
      <c r="A21" s="62" t="s">
        <v>91</v>
      </c>
      <c r="B21" s="138"/>
      <c r="C21" s="138"/>
      <c r="D21" s="158"/>
      <c r="E21" s="199"/>
      <c r="F21" s="203"/>
    </row>
    <row r="22" spans="1:6" s="2" customFormat="1" ht="24.95" customHeight="1">
      <c r="A22" s="61" t="s">
        <v>3</v>
      </c>
      <c r="B22" s="137">
        <f>SUM(B23:B29)</f>
        <v>7</v>
      </c>
      <c r="C22" s="137">
        <f>SUM(C23:C29)</f>
        <v>8</v>
      </c>
      <c r="D22" s="157">
        <f t="shared" si="0"/>
        <v>1.1428571428571428</v>
      </c>
      <c r="E22" s="199"/>
      <c r="F22" s="203">
        <f t="shared" si="1"/>
        <v>0.14285714285714285</v>
      </c>
    </row>
    <row r="23" spans="1:6" s="2" customFormat="1" ht="24.95" customHeight="1">
      <c r="A23" s="62" t="s">
        <v>24</v>
      </c>
      <c r="B23" s="138"/>
      <c r="C23" s="138"/>
      <c r="D23" s="158"/>
      <c r="E23" s="199"/>
      <c r="F23" s="203"/>
    </row>
    <row r="24" spans="1:6" s="2" customFormat="1" ht="24.95" customHeight="1">
      <c r="A24" s="62" t="s">
        <v>25</v>
      </c>
      <c r="B24" s="138"/>
      <c r="C24" s="138"/>
      <c r="D24" s="158"/>
      <c r="E24" s="199"/>
      <c r="F24" s="203"/>
    </row>
    <row r="25" spans="1:6" s="2" customFormat="1" ht="24.95" customHeight="1">
      <c r="A25" s="62" t="s">
        <v>26</v>
      </c>
      <c r="B25" s="138"/>
      <c r="C25" s="138"/>
      <c r="D25" s="158"/>
      <c r="E25" s="199"/>
      <c r="F25" s="203"/>
    </row>
    <row r="26" spans="1:6" s="2" customFormat="1" ht="24.95" customHeight="1">
      <c r="A26" s="62" t="s">
        <v>304</v>
      </c>
      <c r="B26" s="138">
        <v>7</v>
      </c>
      <c r="C26" s="138">
        <v>8</v>
      </c>
      <c r="D26" s="158">
        <f t="shared" si="0"/>
        <v>1.1428571428571428</v>
      </c>
      <c r="E26" s="199"/>
      <c r="F26" s="203">
        <f t="shared" si="1"/>
        <v>0.14285714285714285</v>
      </c>
    </row>
    <row r="27" spans="1:6" s="2" customFormat="1" ht="24.95" customHeight="1">
      <c r="A27" s="62" t="s">
        <v>27</v>
      </c>
      <c r="B27" s="138"/>
      <c r="C27" s="138"/>
      <c r="D27" s="158"/>
      <c r="E27" s="199"/>
      <c r="F27" s="203"/>
    </row>
    <row r="28" spans="1:6" s="2" customFormat="1" ht="24.95" customHeight="1">
      <c r="A28" s="62" t="s">
        <v>28</v>
      </c>
      <c r="B28" s="138"/>
      <c r="C28" s="138"/>
      <c r="D28" s="158"/>
      <c r="E28" s="199"/>
      <c r="F28" s="203"/>
    </row>
    <row r="29" spans="1:6" s="2" customFormat="1" ht="24.95" customHeight="1">
      <c r="A29" s="65" t="s">
        <v>29</v>
      </c>
      <c r="B29" s="139"/>
      <c r="C29" s="139"/>
      <c r="D29" s="162"/>
      <c r="E29" s="199"/>
      <c r="F29" s="203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8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A2" sqref="A2:D6"/>
    </sheetView>
  </sheetViews>
  <sheetFormatPr defaultRowHeight="42.75" customHeight="1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0.5" customHeight="1">
      <c r="A1" s="228" t="s">
        <v>379</v>
      </c>
      <c r="B1" s="229"/>
      <c r="C1" s="229"/>
      <c r="D1" s="229"/>
    </row>
    <row r="2" spans="1:4" ht="60.75" customHeight="1">
      <c r="A2" s="230" t="s">
        <v>380</v>
      </c>
      <c r="B2" s="231"/>
      <c r="C2" s="231"/>
      <c r="D2" s="231"/>
    </row>
    <row r="3" spans="1:4" ht="60.75" customHeight="1">
      <c r="A3" s="231"/>
      <c r="B3" s="231"/>
      <c r="C3" s="231"/>
      <c r="D3" s="231"/>
    </row>
    <row r="4" spans="1:4" ht="60.75" customHeight="1">
      <c r="A4" s="231"/>
      <c r="B4" s="231"/>
      <c r="C4" s="231"/>
      <c r="D4" s="231"/>
    </row>
    <row r="5" spans="1:4" ht="60.75" customHeight="1">
      <c r="A5" s="231"/>
      <c r="B5" s="231"/>
      <c r="C5" s="231"/>
      <c r="D5" s="231"/>
    </row>
    <row r="6" spans="1:4" ht="63" customHeight="1">
      <c r="A6" s="231"/>
      <c r="B6" s="231"/>
      <c r="C6" s="231"/>
      <c r="D6" s="231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30"/>
  <sheetViews>
    <sheetView showGridLines="0" showZeros="0" workbookViewId="0">
      <selection activeCell="F1" sqref="F1:G1048576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9" style="200" hidden="1" customWidth="1"/>
    <col min="7" max="7" width="9" style="221" hidden="1" customWidth="1"/>
    <col min="8" max="45" width="9" style="9" customWidth="1"/>
    <col min="46" max="16384" width="6.75" style="9"/>
  </cols>
  <sheetData>
    <row r="1" spans="1:45" ht="19.5" customHeight="1">
      <c r="A1" s="8" t="s">
        <v>165</v>
      </c>
    </row>
    <row r="2" spans="1:45" ht="30.75" customHeight="1">
      <c r="A2" s="227" t="s">
        <v>381</v>
      </c>
      <c r="B2" s="227"/>
      <c r="C2" s="227"/>
      <c r="D2" s="227"/>
      <c r="E2" s="10"/>
      <c r="F2" s="20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88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3" t="s">
        <v>101</v>
      </c>
      <c r="B4" s="114" t="s">
        <v>382</v>
      </c>
      <c r="C4" s="115" t="s">
        <v>378</v>
      </c>
      <c r="D4" s="116" t="s">
        <v>155</v>
      </c>
      <c r="E4" s="14"/>
      <c r="F4" s="18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85</v>
      </c>
      <c r="B5" s="169">
        <f>SUM(B6:B30)</f>
        <v>3570</v>
      </c>
      <c r="C5" s="169">
        <f>SUM(C6:C30)</f>
        <v>3769</v>
      </c>
      <c r="D5" s="204">
        <f>C5/B5</f>
        <v>1.0557422969187675</v>
      </c>
      <c r="E5" s="205"/>
      <c r="F5" s="188">
        <f>(C5-B5)/B5</f>
        <v>5.574229691876751E-2</v>
      </c>
      <c r="G5" s="205">
        <f>C5-B5</f>
        <v>199</v>
      </c>
    </row>
    <row r="6" spans="1:45" s="8" customFormat="1" ht="23.25" customHeight="1">
      <c r="A6" s="70" t="s">
        <v>4</v>
      </c>
      <c r="B6" s="167">
        <v>1226</v>
      </c>
      <c r="C6" s="167">
        <v>999</v>
      </c>
      <c r="D6" s="204">
        <f>C6/B6</f>
        <v>0.81484502446982054</v>
      </c>
      <c r="E6" s="205"/>
      <c r="F6" s="188">
        <f>(C6-B6)/B6</f>
        <v>-0.18515497553017946</v>
      </c>
      <c r="G6" s="205">
        <f>C6-B6</f>
        <v>-227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6</v>
      </c>
      <c r="B7" s="167"/>
      <c r="C7" s="167"/>
      <c r="D7" s="69"/>
      <c r="E7" s="14"/>
      <c r="F7" s="188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7</v>
      </c>
      <c r="B8" s="167"/>
      <c r="C8" s="167"/>
      <c r="D8" s="69"/>
      <c r="E8" s="14"/>
      <c r="F8" s="188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9</v>
      </c>
      <c r="B9" s="167"/>
      <c r="C9" s="167"/>
      <c r="D9" s="69"/>
      <c r="E9" s="14"/>
      <c r="F9" s="188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10</v>
      </c>
      <c r="B10" s="167"/>
      <c r="C10" s="167"/>
      <c r="D10" s="69"/>
      <c r="E10" s="14"/>
      <c r="F10" s="188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11</v>
      </c>
      <c r="B11" s="167"/>
      <c r="C11" s="167"/>
      <c r="D11" s="69"/>
      <c r="E11" s="14"/>
      <c r="F11" s="18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306</v>
      </c>
      <c r="B12" s="167">
        <v>71</v>
      </c>
      <c r="C12" s="167">
        <v>78</v>
      </c>
      <c r="D12" s="204">
        <f t="shared" ref="D12:D17" si="0">C12/B12</f>
        <v>1.0985915492957747</v>
      </c>
      <c r="E12" s="205"/>
      <c r="F12" s="188">
        <f>(C12-B12)/B12</f>
        <v>9.8591549295774641E-2</v>
      </c>
      <c r="G12" s="205">
        <f t="shared" ref="G12:G17" si="1">C12-B12</f>
        <v>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307</v>
      </c>
      <c r="B13" s="167">
        <v>596</v>
      </c>
      <c r="C13" s="167">
        <v>777</v>
      </c>
      <c r="D13" s="204">
        <f t="shared" si="0"/>
        <v>1.3036912751677852</v>
      </c>
      <c r="E13" s="205"/>
      <c r="F13" s="188">
        <f t="shared" ref="F13:F17" si="2">(C13-B13)/B13</f>
        <v>0.30369127516778521</v>
      </c>
      <c r="G13" s="205">
        <f t="shared" si="1"/>
        <v>181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308</v>
      </c>
      <c r="B14" s="167">
        <v>123</v>
      </c>
      <c r="C14" s="167">
        <v>125</v>
      </c>
      <c r="D14" s="204">
        <f t="shared" si="0"/>
        <v>1.0162601626016261</v>
      </c>
      <c r="E14" s="205"/>
      <c r="F14" s="188">
        <f t="shared" si="2"/>
        <v>1.6260162601626018E-2</v>
      </c>
      <c r="G14" s="205">
        <f t="shared" si="1"/>
        <v>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309</v>
      </c>
      <c r="B15" s="167">
        <v>133</v>
      </c>
      <c r="C15" s="167">
        <v>151</v>
      </c>
      <c r="D15" s="204">
        <f t="shared" si="0"/>
        <v>1.1353383458646618</v>
      </c>
      <c r="E15" s="205"/>
      <c r="F15" s="188">
        <f t="shared" si="2"/>
        <v>0.13533834586466165</v>
      </c>
      <c r="G15" s="205">
        <f t="shared" si="1"/>
        <v>18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310</v>
      </c>
      <c r="B16" s="167">
        <v>107</v>
      </c>
      <c r="C16" s="167">
        <v>229</v>
      </c>
      <c r="D16" s="204">
        <f t="shared" si="0"/>
        <v>2.1401869158878504</v>
      </c>
      <c r="E16" s="205"/>
      <c r="F16" s="188">
        <f t="shared" si="2"/>
        <v>1.1401869158878504</v>
      </c>
      <c r="G16" s="205">
        <f t="shared" si="1"/>
        <v>122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311</v>
      </c>
      <c r="B17" s="167">
        <v>1110</v>
      </c>
      <c r="C17" s="167">
        <v>1216</v>
      </c>
      <c r="D17" s="204">
        <f t="shared" si="0"/>
        <v>1.0954954954954954</v>
      </c>
      <c r="E17" s="205"/>
      <c r="F17" s="188">
        <f t="shared" si="2"/>
        <v>9.5495495495495492E-2</v>
      </c>
      <c r="G17" s="205">
        <f t="shared" si="1"/>
        <v>106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12</v>
      </c>
      <c r="B18" s="167"/>
      <c r="C18" s="167"/>
      <c r="D18" s="69"/>
      <c r="E18" s="14"/>
      <c r="F18" s="18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13</v>
      </c>
      <c r="B19" s="167"/>
      <c r="C19" s="167"/>
      <c r="D19" s="69"/>
      <c r="E19" s="14"/>
      <c r="F19" s="18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14</v>
      </c>
      <c r="B20" s="167"/>
      <c r="C20" s="167"/>
      <c r="D20" s="69"/>
      <c r="E20" s="14"/>
      <c r="F20" s="18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15</v>
      </c>
      <c r="B21" s="167"/>
      <c r="C21" s="167"/>
      <c r="D21" s="69"/>
      <c r="E21" s="14"/>
      <c r="F21" s="188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16</v>
      </c>
      <c r="B22" s="167"/>
      <c r="C22" s="167"/>
      <c r="D22" s="69"/>
      <c r="E22" s="14"/>
      <c r="F22" s="188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17</v>
      </c>
      <c r="B23" s="167"/>
      <c r="C23" s="167"/>
      <c r="D23" s="69"/>
      <c r="E23" s="14"/>
      <c r="F23" s="188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312</v>
      </c>
      <c r="B24" s="167">
        <v>124</v>
      </c>
      <c r="C24" s="167">
        <v>155</v>
      </c>
      <c r="D24" s="204">
        <f>C24/B24</f>
        <v>1.25</v>
      </c>
      <c r="E24" s="205"/>
      <c r="F24" s="188">
        <f t="shared" ref="F24" si="3">(C24-B24)/B24</f>
        <v>0.25</v>
      </c>
      <c r="G24" s="205">
        <f>C24-B24</f>
        <v>31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18</v>
      </c>
      <c r="B25" s="167"/>
      <c r="C25" s="167"/>
      <c r="D25" s="69"/>
      <c r="E25" s="14"/>
      <c r="F25" s="188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19</v>
      </c>
      <c r="B26" s="167"/>
      <c r="C26" s="167"/>
      <c r="D26" s="69"/>
      <c r="E26" s="14"/>
      <c r="F26" s="188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97</v>
      </c>
      <c r="B27" s="167">
        <v>80</v>
      </c>
      <c r="C27" s="167">
        <v>39</v>
      </c>
      <c r="D27" s="204">
        <f>C27/B27</f>
        <v>0.48749999999999999</v>
      </c>
      <c r="E27" s="205"/>
      <c r="F27" s="188">
        <f t="shared" ref="F27" si="4">(C27-B27)/B27</f>
        <v>-0.51249999999999996</v>
      </c>
      <c r="G27" s="205">
        <f>C27-B27</f>
        <v>-41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98</v>
      </c>
      <c r="B28" s="167"/>
      <c r="C28" s="167"/>
      <c r="D28" s="69"/>
      <c r="E28" s="14"/>
      <c r="F28" s="188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70" t="s">
        <v>99</v>
      </c>
      <c r="B29" s="167"/>
      <c r="C29" s="167"/>
      <c r="D29" s="69"/>
      <c r="E29" s="14"/>
      <c r="F29" s="18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100</v>
      </c>
      <c r="B30" s="168"/>
      <c r="C30" s="168"/>
      <c r="D30" s="75"/>
      <c r="E30" s="14"/>
      <c r="F30" s="188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autoFilter ref="A4:AS30">
    <filterColumn colId="2"/>
  </autoFilter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81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topLeftCell="A31" workbookViewId="0">
      <selection activeCell="B2" sqref="B2:B44"/>
    </sheetView>
  </sheetViews>
  <sheetFormatPr defaultRowHeight="13.5"/>
  <cols>
    <col min="2" max="2" width="74.875" customWidth="1"/>
  </cols>
  <sheetData>
    <row r="1" spans="2:2" ht="58.5" customHeight="1">
      <c r="B1" s="41" t="s">
        <v>78</v>
      </c>
    </row>
    <row r="2" spans="2:2" ht="25.5" customHeight="1">
      <c r="B2" s="43" t="s">
        <v>332</v>
      </c>
    </row>
    <row r="3" spans="2:2" s="39" customFormat="1" ht="25.5" customHeight="1">
      <c r="B3" s="44" t="s">
        <v>81</v>
      </c>
    </row>
    <row r="4" spans="2:2" s="39" customFormat="1" ht="25.5" customHeight="1">
      <c r="B4" s="42" t="s">
        <v>333</v>
      </c>
    </row>
    <row r="5" spans="2:2" s="39" customFormat="1" ht="25.5" customHeight="1">
      <c r="B5" s="42" t="s">
        <v>334</v>
      </c>
    </row>
    <row r="6" spans="2:2" s="39" customFormat="1" ht="25.5" customHeight="1">
      <c r="B6" s="42" t="s">
        <v>335</v>
      </c>
    </row>
    <row r="7" spans="2:2" s="39" customFormat="1" ht="25.5" customHeight="1">
      <c r="B7" s="42" t="s">
        <v>336</v>
      </c>
    </row>
    <row r="8" spans="2:2" s="39" customFormat="1" ht="25.5" customHeight="1">
      <c r="B8" s="42" t="s">
        <v>337</v>
      </c>
    </row>
    <row r="9" spans="2:2" s="39" customFormat="1" ht="25.5" customHeight="1">
      <c r="B9" s="44" t="s">
        <v>82</v>
      </c>
    </row>
    <row r="10" spans="2:2" s="39" customFormat="1" ht="25.5" customHeight="1">
      <c r="B10" s="42" t="s">
        <v>338</v>
      </c>
    </row>
    <row r="11" spans="2:2" s="39" customFormat="1" ht="25.5" customHeight="1">
      <c r="B11" s="42" t="s">
        <v>339</v>
      </c>
    </row>
    <row r="12" spans="2:2" s="39" customFormat="1" ht="25.5" customHeight="1">
      <c r="B12" s="42" t="s">
        <v>340</v>
      </c>
    </row>
    <row r="13" spans="2:2" s="39" customFormat="1" ht="25.5" customHeight="1">
      <c r="B13" s="42" t="s">
        <v>341</v>
      </c>
    </row>
    <row r="14" spans="2:2" s="39" customFormat="1" ht="25.5" customHeight="1">
      <c r="B14" s="42" t="s">
        <v>342</v>
      </c>
    </row>
    <row r="15" spans="2:2" s="39" customFormat="1" ht="25.5" customHeight="1">
      <c r="B15" s="44" t="s">
        <v>83</v>
      </c>
    </row>
    <row r="16" spans="2:2" s="39" customFormat="1" ht="25.5" customHeight="1">
      <c r="B16" s="42" t="s">
        <v>343</v>
      </c>
    </row>
    <row r="17" spans="2:2" s="39" customFormat="1" ht="25.5" customHeight="1">
      <c r="B17" s="42" t="s">
        <v>344</v>
      </c>
    </row>
    <row r="18" spans="2:2" s="39" customFormat="1" ht="25.5" customHeight="1">
      <c r="B18" s="42" t="s">
        <v>345</v>
      </c>
    </row>
    <row r="19" spans="2:2" s="39" customFormat="1" ht="25.5" customHeight="1">
      <c r="B19" s="42" t="s">
        <v>346</v>
      </c>
    </row>
    <row r="20" spans="2:2" ht="25.5" customHeight="1">
      <c r="B20" s="43" t="s">
        <v>315</v>
      </c>
    </row>
    <row r="21" spans="2:2" ht="25.5" customHeight="1">
      <c r="B21" s="44" t="s">
        <v>81</v>
      </c>
    </row>
    <row r="22" spans="2:2" ht="25.5" customHeight="1">
      <c r="B22" s="42" t="s">
        <v>316</v>
      </c>
    </row>
    <row r="23" spans="2:2" ht="25.5" customHeight="1">
      <c r="B23" s="42" t="s">
        <v>317</v>
      </c>
    </row>
    <row r="24" spans="2:2" ht="25.5" customHeight="1">
      <c r="B24" s="42" t="s">
        <v>318</v>
      </c>
    </row>
    <row r="25" spans="2:2" ht="25.5" customHeight="1">
      <c r="B25" s="42" t="s">
        <v>319</v>
      </c>
    </row>
    <row r="26" spans="2:2" ht="25.5" customHeight="1">
      <c r="B26" s="42" t="s">
        <v>320</v>
      </c>
    </row>
    <row r="27" spans="2:2" ht="25.5" customHeight="1">
      <c r="B27" s="44" t="s">
        <v>82</v>
      </c>
    </row>
    <row r="28" spans="2:2" ht="25.5" customHeight="1">
      <c r="B28" s="42" t="s">
        <v>321</v>
      </c>
    </row>
    <row r="29" spans="2:2" ht="25.5" customHeight="1">
      <c r="B29" s="42" t="s">
        <v>322</v>
      </c>
    </row>
    <row r="30" spans="2:2" ht="25.5" customHeight="1">
      <c r="B30" s="42" t="s">
        <v>323</v>
      </c>
    </row>
    <row r="31" spans="2:2" ht="25.5" customHeight="1">
      <c r="B31" s="42" t="s">
        <v>324</v>
      </c>
    </row>
    <row r="32" spans="2:2" ht="25.5" customHeight="1">
      <c r="B32" s="42" t="s">
        <v>325</v>
      </c>
    </row>
    <row r="33" spans="2:2" ht="25.5" customHeight="1">
      <c r="B33" s="44" t="s">
        <v>83</v>
      </c>
    </row>
    <row r="34" spans="2:2" ht="25.5" customHeight="1">
      <c r="B34" s="42" t="s">
        <v>326</v>
      </c>
    </row>
    <row r="35" spans="2:2" ht="25.5" customHeight="1">
      <c r="B35" s="42" t="s">
        <v>327</v>
      </c>
    </row>
    <row r="36" spans="2:2" ht="25.5" customHeight="1">
      <c r="B36" s="42" t="s">
        <v>328</v>
      </c>
    </row>
    <row r="37" spans="2:2" ht="25.5" customHeight="1">
      <c r="B37" s="42" t="s">
        <v>329</v>
      </c>
    </row>
    <row r="38" spans="2:2" ht="25.5" customHeight="1">
      <c r="B38" s="43" t="s">
        <v>103</v>
      </c>
    </row>
    <row r="39" spans="2:2" ht="25.5" customHeight="1">
      <c r="B39" s="46" t="s">
        <v>347</v>
      </c>
    </row>
    <row r="40" spans="2:2" ht="25.5" customHeight="1">
      <c r="B40" s="46" t="s">
        <v>348</v>
      </c>
    </row>
    <row r="41" spans="2:2" ht="25.5" customHeight="1">
      <c r="B41" s="46" t="s">
        <v>349</v>
      </c>
    </row>
    <row r="42" spans="2:2" ht="25.5" customHeight="1">
      <c r="B42" s="46" t="s">
        <v>284</v>
      </c>
    </row>
    <row r="43" spans="2:2" ht="25.5" customHeight="1">
      <c r="B43" s="46" t="s">
        <v>330</v>
      </c>
    </row>
    <row r="44" spans="2:2" ht="25.5" customHeight="1">
      <c r="B44" s="46" t="s">
        <v>331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activeCell="C16" sqref="C16"/>
    </sheetView>
  </sheetViews>
  <sheetFormatPr defaultRowHeight="13.5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7.25" customHeight="1">
      <c r="A1" s="228" t="s">
        <v>383</v>
      </c>
      <c r="B1" s="229"/>
      <c r="C1" s="229"/>
      <c r="D1" s="229"/>
    </row>
    <row r="2" spans="1:4" ht="42.75" customHeight="1">
      <c r="A2" s="230" t="s">
        <v>384</v>
      </c>
      <c r="B2" s="230"/>
      <c r="C2" s="230"/>
      <c r="D2" s="230"/>
    </row>
    <row r="3" spans="1:4" ht="42.75" customHeight="1">
      <c r="A3" s="230"/>
      <c r="B3" s="230"/>
      <c r="C3" s="230"/>
      <c r="D3" s="230"/>
    </row>
    <row r="4" spans="1:4" ht="42.75" customHeight="1">
      <c r="A4" s="230"/>
      <c r="B4" s="230"/>
      <c r="C4" s="230"/>
      <c r="D4" s="230"/>
    </row>
    <row r="5" spans="1:4" ht="42.75" customHeight="1">
      <c r="A5" s="230"/>
      <c r="B5" s="230"/>
      <c r="C5" s="230"/>
      <c r="D5" s="230"/>
    </row>
    <row r="6" spans="1:4" ht="13.5" customHeight="1">
      <c r="A6" s="230"/>
      <c r="B6" s="230"/>
      <c r="C6" s="230"/>
      <c r="D6" s="230"/>
    </row>
    <row r="7" spans="1:4" ht="13.5" customHeight="1">
      <c r="A7" s="230"/>
      <c r="B7" s="230"/>
      <c r="C7" s="230"/>
      <c r="D7" s="230"/>
    </row>
    <row r="8" spans="1:4" ht="13.5" customHeight="1">
      <c r="A8" s="230"/>
      <c r="B8" s="230"/>
      <c r="C8" s="230"/>
      <c r="D8" s="230"/>
    </row>
    <row r="9" spans="1:4" ht="13.5" customHeight="1">
      <c r="A9" s="230"/>
      <c r="B9" s="230"/>
      <c r="C9" s="230"/>
      <c r="D9" s="230"/>
    </row>
    <row r="10" spans="1:4" ht="13.5" customHeight="1">
      <c r="A10" s="230"/>
      <c r="B10" s="230"/>
      <c r="C10" s="230"/>
      <c r="D10" s="230"/>
    </row>
    <row r="11" spans="1:4" ht="18" customHeight="1">
      <c r="A11" s="230"/>
      <c r="B11" s="230"/>
      <c r="C11" s="230"/>
      <c r="D11" s="230"/>
    </row>
  </sheetData>
  <mergeCells count="2">
    <mergeCell ref="A1:D1"/>
    <mergeCell ref="A2:D11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U61"/>
  <sheetViews>
    <sheetView showGridLines="0" showZeros="0" zoomScale="110" zoomScaleNormal="110" workbookViewId="0">
      <selection activeCell="C61" sqref="C61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2" width="8.5" style="9" bestFit="1" customWidth="1"/>
    <col min="13" max="13" width="8.5" style="9" customWidth="1"/>
    <col min="14" max="15" width="6.75" style="9"/>
    <col min="16" max="16" width="8.5" style="9" bestFit="1" customWidth="1"/>
    <col min="17" max="16384" width="6.75" style="9"/>
  </cols>
  <sheetData>
    <row r="1" spans="1:255" ht="19.5" customHeight="1">
      <c r="A1" s="8" t="s">
        <v>166</v>
      </c>
    </row>
    <row r="2" spans="1:255" s="23" customFormat="1" ht="33" customHeight="1">
      <c r="A2" s="232" t="s">
        <v>391</v>
      </c>
      <c r="B2" s="232"/>
      <c r="C2" s="232"/>
      <c r="D2" s="23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</row>
    <row r="4" spans="1:255" s="29" customFormat="1" ht="50.1" customHeight="1">
      <c r="A4" s="120" t="s">
        <v>59</v>
      </c>
      <c r="B4" s="121" t="s">
        <v>382</v>
      </c>
      <c r="C4" s="121" t="s">
        <v>390</v>
      </c>
      <c r="D4" s="116" t="s">
        <v>153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8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</row>
    <row r="5" spans="1:255" s="26" customFormat="1" ht="24.95" customHeight="1">
      <c r="A5" s="156" t="s">
        <v>35</v>
      </c>
      <c r="B5" s="153">
        <f>SUM(B6:B17)</f>
        <v>2688</v>
      </c>
      <c r="C5" s="153">
        <f>SUM(C6:C17)</f>
        <v>2349</v>
      </c>
      <c r="D5" s="163">
        <f>IFERROR(C5/B5,0)</f>
        <v>0.8738839285714286</v>
      </c>
    </row>
    <row r="6" spans="1:255" s="26" customFormat="1" ht="24.95" customHeight="1">
      <c r="A6" s="156" t="s">
        <v>212</v>
      </c>
      <c r="B6" s="153"/>
      <c r="C6" s="153"/>
      <c r="D6" s="163">
        <f t="shared" ref="D6:D61" si="0">IFERROR(C6/B6,0)</f>
        <v>0</v>
      </c>
    </row>
    <row r="7" spans="1:255" s="26" customFormat="1" ht="24.95" customHeight="1">
      <c r="A7" s="156" t="s">
        <v>259</v>
      </c>
      <c r="B7" s="153"/>
      <c r="C7" s="153">
        <v>212</v>
      </c>
      <c r="D7" s="163">
        <f>IFERROR(C7/B7,0)</f>
        <v>0</v>
      </c>
    </row>
    <row r="8" spans="1:255" s="26" customFormat="1" ht="24.95" customHeight="1">
      <c r="A8" s="156" t="s">
        <v>215</v>
      </c>
      <c r="B8" s="153"/>
      <c r="C8" s="153"/>
      <c r="D8" s="163">
        <f t="shared" si="0"/>
        <v>0</v>
      </c>
    </row>
    <row r="9" spans="1:255" s="26" customFormat="1" ht="24.95" customHeight="1">
      <c r="A9" s="156" t="s">
        <v>216</v>
      </c>
      <c r="B9" s="153"/>
      <c r="C9" s="153"/>
      <c r="D9" s="163">
        <f t="shared" si="0"/>
        <v>0</v>
      </c>
    </row>
    <row r="10" spans="1:255" s="26" customFormat="1" ht="24.95" customHeight="1">
      <c r="A10" s="156" t="s">
        <v>260</v>
      </c>
      <c r="B10" s="153">
        <v>2186</v>
      </c>
      <c r="C10" s="153">
        <v>2137</v>
      </c>
      <c r="D10" s="163">
        <f t="shared" si="0"/>
        <v>0.9775846294602013</v>
      </c>
    </row>
    <row r="11" spans="1:255" s="26" customFormat="1" ht="24.95" customHeight="1">
      <c r="A11" s="156" t="s">
        <v>222</v>
      </c>
      <c r="B11" s="153">
        <v>502</v>
      </c>
      <c r="C11" s="153"/>
      <c r="D11" s="163">
        <f t="shared" si="0"/>
        <v>0</v>
      </c>
    </row>
    <row r="12" spans="1:255" s="26" customFormat="1" ht="24.95" customHeight="1">
      <c r="A12" s="156" t="s">
        <v>217</v>
      </c>
      <c r="B12" s="153"/>
      <c r="C12" s="153"/>
      <c r="D12" s="163">
        <f t="shared" si="0"/>
        <v>0</v>
      </c>
    </row>
    <row r="13" spans="1:255" s="26" customFormat="1" ht="24.95" customHeight="1">
      <c r="A13" s="156" t="s">
        <v>218</v>
      </c>
      <c r="B13" s="153"/>
      <c r="C13" s="153"/>
      <c r="D13" s="163">
        <f t="shared" si="0"/>
        <v>0</v>
      </c>
    </row>
    <row r="14" spans="1:255" s="26" customFormat="1" ht="24.95" customHeight="1">
      <c r="A14" s="156" t="s">
        <v>261</v>
      </c>
      <c r="B14" s="153"/>
      <c r="C14" s="153"/>
      <c r="D14" s="163">
        <f t="shared" si="0"/>
        <v>0</v>
      </c>
    </row>
    <row r="15" spans="1:255" s="26" customFormat="1" ht="24.95" customHeight="1">
      <c r="A15" s="156" t="s">
        <v>220</v>
      </c>
      <c r="B15" s="153"/>
      <c r="C15" s="153"/>
      <c r="D15" s="163">
        <f t="shared" si="0"/>
        <v>0</v>
      </c>
    </row>
    <row r="16" spans="1:255" s="26" customFormat="1" ht="24.95" customHeight="1">
      <c r="A16" s="156" t="s">
        <v>262</v>
      </c>
      <c r="B16" s="153"/>
      <c r="C16" s="153"/>
      <c r="D16" s="163">
        <f t="shared" si="0"/>
        <v>0</v>
      </c>
    </row>
    <row r="17" spans="1:4" s="26" customFormat="1" ht="24.95" customHeight="1">
      <c r="A17" s="77" t="s">
        <v>213</v>
      </c>
      <c r="B17" s="153"/>
      <c r="C17" s="153"/>
      <c r="D17" s="163">
        <f t="shared" si="0"/>
        <v>0</v>
      </c>
    </row>
    <row r="18" spans="1:4" s="26" customFormat="1" ht="24.95" customHeight="1">
      <c r="A18" s="77" t="s">
        <v>263</v>
      </c>
      <c r="B18" s="153"/>
      <c r="C18" s="153"/>
      <c r="D18" s="163">
        <f t="shared" si="0"/>
        <v>0</v>
      </c>
    </row>
    <row r="19" spans="1:4" s="26" customFormat="1" ht="24.95" customHeight="1">
      <c r="A19" s="77" t="s">
        <v>177</v>
      </c>
      <c r="B19" s="153"/>
      <c r="C19" s="153"/>
      <c r="D19" s="163">
        <f t="shared" si="0"/>
        <v>0</v>
      </c>
    </row>
    <row r="20" spans="1:4" s="26" customFormat="1" ht="24.95" customHeight="1">
      <c r="A20" s="77" t="s">
        <v>264</v>
      </c>
      <c r="B20" s="153"/>
      <c r="C20" s="153"/>
      <c r="D20" s="163">
        <f t="shared" si="0"/>
        <v>0</v>
      </c>
    </row>
    <row r="21" spans="1:4" s="26" customFormat="1" ht="24.95" customHeight="1">
      <c r="A21" s="77" t="s">
        <v>176</v>
      </c>
      <c r="B21" s="153"/>
      <c r="C21" s="153"/>
      <c r="D21" s="163">
        <f t="shared" si="0"/>
        <v>0</v>
      </c>
    </row>
    <row r="22" spans="1:4" s="26" customFormat="1" ht="24.95" customHeight="1">
      <c r="A22" s="77" t="s">
        <v>265</v>
      </c>
      <c r="B22" s="153"/>
      <c r="C22" s="153"/>
      <c r="D22" s="163">
        <f t="shared" si="0"/>
        <v>0</v>
      </c>
    </row>
    <row r="23" spans="1:4" s="26" customFormat="1" ht="24.95" customHeight="1">
      <c r="A23" s="77" t="s">
        <v>179</v>
      </c>
      <c r="B23" s="153"/>
      <c r="C23" s="153"/>
      <c r="D23" s="163">
        <f t="shared" si="0"/>
        <v>0</v>
      </c>
    </row>
    <row r="24" spans="1:4" s="26" customFormat="1" ht="24.95" customHeight="1">
      <c r="A24" s="77" t="s">
        <v>180</v>
      </c>
      <c r="B24" s="153"/>
      <c r="C24" s="153"/>
      <c r="D24" s="163">
        <f t="shared" si="0"/>
        <v>0</v>
      </c>
    </row>
    <row r="25" spans="1:4" s="26" customFormat="1" ht="24.95" customHeight="1">
      <c r="A25" s="77" t="s">
        <v>181</v>
      </c>
      <c r="B25" s="153"/>
      <c r="C25" s="153"/>
      <c r="D25" s="163">
        <f t="shared" si="0"/>
        <v>0</v>
      </c>
    </row>
    <row r="26" spans="1:4" s="26" customFormat="1" ht="24.95" customHeight="1">
      <c r="A26" s="77" t="s">
        <v>182</v>
      </c>
      <c r="B26" s="153"/>
      <c r="C26" s="153"/>
      <c r="D26" s="163">
        <f t="shared" si="0"/>
        <v>0</v>
      </c>
    </row>
    <row r="27" spans="1:4" s="26" customFormat="1" ht="24.95" customHeight="1">
      <c r="A27" s="77" t="s">
        <v>183</v>
      </c>
      <c r="B27" s="153"/>
      <c r="C27" s="153"/>
      <c r="D27" s="163">
        <f t="shared" si="0"/>
        <v>0</v>
      </c>
    </row>
    <row r="28" spans="1:4" s="26" customFormat="1" ht="24.95" customHeight="1">
      <c r="A28" s="77" t="s">
        <v>184</v>
      </c>
      <c r="B28" s="153"/>
      <c r="C28" s="153"/>
      <c r="D28" s="163">
        <f t="shared" si="0"/>
        <v>0</v>
      </c>
    </row>
    <row r="29" spans="1:4" s="26" customFormat="1" ht="24.95" customHeight="1">
      <c r="A29" s="77" t="s">
        <v>185</v>
      </c>
      <c r="B29" s="153"/>
      <c r="C29" s="153"/>
      <c r="D29" s="163">
        <f t="shared" si="0"/>
        <v>0</v>
      </c>
    </row>
    <row r="30" spans="1:4" s="26" customFormat="1" ht="24.95" customHeight="1">
      <c r="A30" s="77" t="s">
        <v>186</v>
      </c>
      <c r="B30" s="153"/>
      <c r="C30" s="153"/>
      <c r="D30" s="163">
        <f t="shared" si="0"/>
        <v>0</v>
      </c>
    </row>
    <row r="31" spans="1:4" s="26" customFormat="1" ht="24.95" customHeight="1">
      <c r="A31" s="77" t="s">
        <v>187</v>
      </c>
      <c r="B31" s="153"/>
      <c r="C31" s="153"/>
      <c r="D31" s="163">
        <f t="shared" si="0"/>
        <v>0</v>
      </c>
    </row>
    <row r="32" spans="1:4" s="26" customFormat="1" ht="24.95" customHeight="1">
      <c r="A32" s="77" t="s">
        <v>266</v>
      </c>
      <c r="B32" s="153"/>
      <c r="C32" s="153"/>
      <c r="D32" s="163">
        <f t="shared" si="0"/>
        <v>0</v>
      </c>
    </row>
    <row r="33" spans="1:13" s="26" customFormat="1" ht="24.95" customHeight="1">
      <c r="A33" s="77" t="s">
        <v>188</v>
      </c>
      <c r="B33" s="153"/>
      <c r="C33" s="153"/>
      <c r="D33" s="163">
        <f t="shared" si="0"/>
        <v>0</v>
      </c>
    </row>
    <row r="34" spans="1:13" s="26" customFormat="1" ht="24.95" customHeight="1">
      <c r="A34" s="77" t="s">
        <v>190</v>
      </c>
      <c r="B34" s="153"/>
      <c r="C34" s="153"/>
      <c r="D34" s="163">
        <f t="shared" si="0"/>
        <v>0</v>
      </c>
    </row>
    <row r="35" spans="1:13" s="26" customFormat="1" ht="24.95" customHeight="1">
      <c r="A35" s="77" t="s">
        <v>191</v>
      </c>
      <c r="B35" s="153"/>
      <c r="C35" s="153"/>
      <c r="D35" s="163">
        <f t="shared" si="0"/>
        <v>0</v>
      </c>
    </row>
    <row r="36" spans="1:13" s="26" customFormat="1" ht="24.95" customHeight="1">
      <c r="A36" s="77" t="s">
        <v>267</v>
      </c>
      <c r="B36" s="153"/>
      <c r="C36" s="153"/>
      <c r="D36" s="163">
        <f t="shared" si="0"/>
        <v>0</v>
      </c>
    </row>
    <row r="37" spans="1:13" s="26" customFormat="1" ht="24.95" customHeight="1">
      <c r="A37" s="77" t="s">
        <v>193</v>
      </c>
      <c r="B37" s="153"/>
      <c r="C37" s="153"/>
      <c r="D37" s="163">
        <f t="shared" si="0"/>
        <v>0</v>
      </c>
    </row>
    <row r="38" spans="1:13" s="26" customFormat="1" ht="24.95" customHeight="1">
      <c r="A38" s="77" t="s">
        <v>194</v>
      </c>
      <c r="B38" s="153"/>
      <c r="C38" s="153"/>
      <c r="D38" s="163">
        <f t="shared" si="0"/>
        <v>0</v>
      </c>
    </row>
    <row r="39" spans="1:13" s="26" customFormat="1" ht="24.95" customHeight="1">
      <c r="A39" s="77" t="s">
        <v>268</v>
      </c>
      <c r="B39" s="153">
        <f>SUM(B40:B60)</f>
        <v>227</v>
      </c>
      <c r="C39" s="153">
        <f>SUM(C40:C60)</f>
        <v>793</v>
      </c>
      <c r="D39" s="163">
        <f t="shared" si="0"/>
        <v>3.4933920704845813</v>
      </c>
      <c r="J39" s="26" t="s">
        <v>385</v>
      </c>
      <c r="L39" s="26">
        <v>2019999</v>
      </c>
      <c r="M39" s="222">
        <v>58</v>
      </c>
    </row>
    <row r="40" spans="1:13" s="26" customFormat="1" ht="24.95" customHeight="1">
      <c r="A40" s="77" t="s">
        <v>38</v>
      </c>
      <c r="B40" s="153">
        <v>51</v>
      </c>
      <c r="C40" s="153">
        <v>103</v>
      </c>
      <c r="D40" s="163">
        <f t="shared" si="0"/>
        <v>2.0196078431372548</v>
      </c>
      <c r="J40" s="26" t="s">
        <v>385</v>
      </c>
      <c r="L40" s="26">
        <v>2130152</v>
      </c>
      <c r="M40" s="26">
        <v>72</v>
      </c>
    </row>
    <row r="41" spans="1:13" s="26" customFormat="1" ht="24.95" customHeight="1">
      <c r="A41" s="77" t="s">
        <v>195</v>
      </c>
      <c r="B41" s="153"/>
      <c r="C41" s="153"/>
      <c r="D41" s="163">
        <f t="shared" si="0"/>
        <v>0</v>
      </c>
      <c r="J41" s="26" t="s">
        <v>385</v>
      </c>
      <c r="L41" s="26">
        <v>2130705</v>
      </c>
      <c r="M41" s="26">
        <v>412</v>
      </c>
    </row>
    <row r="42" spans="1:13" s="26" customFormat="1" ht="24.95" customHeight="1">
      <c r="A42" s="77" t="s">
        <v>39</v>
      </c>
      <c r="B42" s="153"/>
      <c r="C42" s="153"/>
      <c r="D42" s="163">
        <f t="shared" si="0"/>
        <v>0</v>
      </c>
      <c r="J42" s="26" t="s">
        <v>386</v>
      </c>
      <c r="L42" s="26">
        <v>2019999</v>
      </c>
      <c r="M42" s="222">
        <v>33</v>
      </c>
    </row>
    <row r="43" spans="1:13" s="26" customFormat="1" ht="24.95" customHeight="1">
      <c r="A43" s="77" t="s">
        <v>40</v>
      </c>
      <c r="B43" s="153"/>
      <c r="C43" s="153"/>
      <c r="D43" s="163">
        <f t="shared" si="0"/>
        <v>0</v>
      </c>
      <c r="J43" s="26" t="s">
        <v>389</v>
      </c>
      <c r="L43" s="26">
        <v>2089999</v>
      </c>
      <c r="M43" s="26">
        <v>30</v>
      </c>
    </row>
    <row r="44" spans="1:13" s="26" customFormat="1" ht="24.95" customHeight="1">
      <c r="A44" s="77" t="s">
        <v>41</v>
      </c>
      <c r="B44" s="153"/>
      <c r="C44" s="153"/>
      <c r="D44" s="163">
        <f t="shared" si="0"/>
        <v>0</v>
      </c>
      <c r="J44" s="26" t="s">
        <v>387</v>
      </c>
      <c r="L44" s="26">
        <v>2019999</v>
      </c>
      <c r="M44" s="222">
        <v>12</v>
      </c>
    </row>
    <row r="45" spans="1:13" s="26" customFormat="1" ht="24.95" customHeight="1">
      <c r="A45" s="77" t="s">
        <v>196</v>
      </c>
      <c r="B45" s="153"/>
      <c r="C45" s="153"/>
      <c r="D45" s="163">
        <f t="shared" si="0"/>
        <v>0</v>
      </c>
      <c r="J45" s="26" t="s">
        <v>388</v>
      </c>
      <c r="L45" s="26">
        <v>2130705</v>
      </c>
      <c r="M45" s="26">
        <v>176</v>
      </c>
    </row>
    <row r="46" spans="1:13" s="26" customFormat="1" ht="24.95" customHeight="1">
      <c r="A46" s="77" t="s">
        <v>197</v>
      </c>
      <c r="B46" s="153"/>
      <c r="C46" s="153"/>
      <c r="D46" s="163">
        <f t="shared" si="0"/>
        <v>0</v>
      </c>
    </row>
    <row r="47" spans="1:13" s="26" customFormat="1" ht="24.95" customHeight="1">
      <c r="A47" s="77" t="s">
        <v>198</v>
      </c>
      <c r="B47" s="153"/>
      <c r="C47" s="153">
        <v>30</v>
      </c>
      <c r="D47" s="163">
        <f t="shared" si="0"/>
        <v>0</v>
      </c>
    </row>
    <row r="48" spans="1:13" s="26" customFormat="1" ht="24.95" customHeight="1">
      <c r="A48" s="77" t="s">
        <v>199</v>
      </c>
      <c r="B48" s="153"/>
      <c r="C48" s="153"/>
      <c r="D48" s="163">
        <f t="shared" si="0"/>
        <v>0</v>
      </c>
    </row>
    <row r="49" spans="1:4" s="26" customFormat="1" ht="24.95" customHeight="1">
      <c r="A49" s="77" t="s">
        <v>200</v>
      </c>
      <c r="B49" s="153"/>
      <c r="C49" s="153"/>
      <c r="D49" s="163">
        <f t="shared" si="0"/>
        <v>0</v>
      </c>
    </row>
    <row r="50" spans="1:4" s="26" customFormat="1" ht="24.95" customHeight="1">
      <c r="A50" s="77" t="s">
        <v>201</v>
      </c>
      <c r="B50" s="153"/>
      <c r="C50" s="153"/>
      <c r="D50" s="163">
        <f t="shared" si="0"/>
        <v>0</v>
      </c>
    </row>
    <row r="51" spans="1:4" s="26" customFormat="1" ht="24.95" customHeight="1">
      <c r="A51" s="77" t="s">
        <v>202</v>
      </c>
      <c r="B51" s="153">
        <v>176</v>
      </c>
      <c r="C51" s="153">
        <v>660</v>
      </c>
      <c r="D51" s="163">
        <f t="shared" si="0"/>
        <v>3.75</v>
      </c>
    </row>
    <row r="52" spans="1:4" s="26" customFormat="1" ht="24.95" customHeight="1">
      <c r="A52" s="77" t="s">
        <v>203</v>
      </c>
      <c r="B52" s="153"/>
      <c r="C52" s="153"/>
      <c r="D52" s="163">
        <f t="shared" si="0"/>
        <v>0</v>
      </c>
    </row>
    <row r="53" spans="1:4" s="26" customFormat="1" ht="24.95" customHeight="1">
      <c r="A53" s="77" t="s">
        <v>204</v>
      </c>
      <c r="B53" s="153"/>
      <c r="C53" s="153"/>
      <c r="D53" s="163">
        <f t="shared" si="0"/>
        <v>0</v>
      </c>
    </row>
    <row r="54" spans="1:4" s="26" customFormat="1" ht="24.95" customHeight="1">
      <c r="A54" s="77" t="s">
        <v>205</v>
      </c>
      <c r="B54" s="153"/>
      <c r="C54" s="153"/>
      <c r="D54" s="163">
        <f t="shared" si="0"/>
        <v>0</v>
      </c>
    </row>
    <row r="55" spans="1:4" s="26" customFormat="1" ht="24.95" customHeight="1">
      <c r="A55" s="77" t="s">
        <v>206</v>
      </c>
      <c r="B55" s="153"/>
      <c r="C55" s="153"/>
      <c r="D55" s="163">
        <f t="shared" si="0"/>
        <v>0</v>
      </c>
    </row>
    <row r="56" spans="1:4" s="26" customFormat="1" ht="24.95" customHeight="1">
      <c r="A56" s="77" t="s">
        <v>207</v>
      </c>
      <c r="B56" s="153"/>
      <c r="C56" s="153"/>
      <c r="D56" s="163">
        <f t="shared" si="0"/>
        <v>0</v>
      </c>
    </row>
    <row r="57" spans="1:4" s="26" customFormat="1" ht="24.95" customHeight="1">
      <c r="A57" s="77" t="s">
        <v>208</v>
      </c>
      <c r="B57" s="153"/>
      <c r="C57" s="153"/>
      <c r="D57" s="163">
        <f t="shared" si="0"/>
        <v>0</v>
      </c>
    </row>
    <row r="58" spans="1:4" s="26" customFormat="1" ht="24.95" customHeight="1">
      <c r="A58" s="77" t="s">
        <v>209</v>
      </c>
      <c r="B58" s="153"/>
      <c r="C58" s="153"/>
      <c r="D58" s="163">
        <f t="shared" si="0"/>
        <v>0</v>
      </c>
    </row>
    <row r="59" spans="1:4" s="26" customFormat="1" ht="24.95" customHeight="1">
      <c r="A59" s="77" t="s">
        <v>210</v>
      </c>
      <c r="B59" s="153"/>
      <c r="C59" s="153"/>
      <c r="D59" s="163">
        <f t="shared" si="0"/>
        <v>0</v>
      </c>
    </row>
    <row r="60" spans="1:4" s="26" customFormat="1" ht="24.95" customHeight="1">
      <c r="A60" s="77" t="s">
        <v>211</v>
      </c>
      <c r="B60" s="153"/>
      <c r="C60" s="153"/>
      <c r="D60" s="163">
        <f t="shared" si="0"/>
        <v>0</v>
      </c>
    </row>
    <row r="61" spans="1:4" s="26" customFormat="1" ht="24.95" customHeight="1">
      <c r="A61" s="78" t="s">
        <v>42</v>
      </c>
      <c r="B61" s="155">
        <f>B5+B39</f>
        <v>2915</v>
      </c>
      <c r="C61" s="155">
        <f>C5+C39</f>
        <v>3142</v>
      </c>
      <c r="D61" s="186">
        <f t="shared" si="0"/>
        <v>1.0778730703259005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workbookViewId="0">
      <selection activeCell="D25" sqref="D25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167</v>
      </c>
      <c r="B1" s="31"/>
      <c r="C1" s="31"/>
    </row>
    <row r="2" spans="1:4" s="31" customFormat="1" ht="20.25">
      <c r="A2" s="233" t="s">
        <v>394</v>
      </c>
      <c r="B2" s="233"/>
      <c r="C2" s="233"/>
      <c r="D2" s="233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59</v>
      </c>
      <c r="B4" s="117" t="s">
        <v>392</v>
      </c>
      <c r="C4" s="118" t="s">
        <v>393</v>
      </c>
      <c r="D4" s="116" t="s">
        <v>154</v>
      </c>
    </row>
    <row r="5" spans="1:4" s="34" customFormat="1" ht="24.95" customHeight="1">
      <c r="A5" s="79" t="s">
        <v>45</v>
      </c>
      <c r="B5" s="144">
        <f>SUM(B6:B19)</f>
        <v>0</v>
      </c>
      <c r="C5" s="144">
        <f>SUM(C6:C19)</f>
        <v>0</v>
      </c>
      <c r="D5" s="164"/>
    </row>
    <row r="6" spans="1:4" s="34" customFormat="1" ht="24.95" customHeight="1">
      <c r="A6" s="76" t="s">
        <v>270</v>
      </c>
      <c r="B6" s="170"/>
      <c r="C6" s="170"/>
      <c r="D6" s="82"/>
    </row>
    <row r="7" spans="1:4" s="34" customFormat="1" ht="24.95" customHeight="1">
      <c r="A7" s="76" t="s">
        <v>271</v>
      </c>
      <c r="B7" s="170"/>
      <c r="C7" s="170"/>
      <c r="D7" s="82"/>
    </row>
    <row r="8" spans="1:4" s="34" customFormat="1" ht="24.95" customHeight="1">
      <c r="A8" s="76" t="s">
        <v>272</v>
      </c>
      <c r="B8" s="170"/>
      <c r="C8" s="170"/>
      <c r="D8" s="82"/>
    </row>
    <row r="9" spans="1:4" s="34" customFormat="1" ht="24.95" customHeight="1">
      <c r="A9" s="76" t="s">
        <v>273</v>
      </c>
      <c r="B9" s="170"/>
      <c r="C9" s="170"/>
      <c r="D9" s="82"/>
    </row>
    <row r="10" spans="1:4" s="34" customFormat="1" ht="24.95" customHeight="1">
      <c r="A10" s="76" t="s">
        <v>274</v>
      </c>
      <c r="B10" s="170"/>
      <c r="C10" s="170"/>
      <c r="D10" s="164"/>
    </row>
    <row r="11" spans="1:4" s="34" customFormat="1" ht="24.95" customHeight="1">
      <c r="A11" s="76" t="s">
        <v>275</v>
      </c>
      <c r="B11" s="170"/>
      <c r="C11" s="170"/>
      <c r="D11" s="82"/>
    </row>
    <row r="12" spans="1:4" s="35" customFormat="1" ht="24.95" customHeight="1">
      <c r="A12" s="76" t="s">
        <v>276</v>
      </c>
      <c r="B12" s="170"/>
      <c r="C12" s="170"/>
      <c r="D12" s="164"/>
    </row>
    <row r="13" spans="1:4" s="36" customFormat="1" ht="24.95" customHeight="1">
      <c r="A13" s="76" t="s">
        <v>277</v>
      </c>
      <c r="B13" s="170"/>
      <c r="C13" s="170"/>
      <c r="D13" s="82"/>
    </row>
    <row r="14" spans="1:4" ht="24.95" customHeight="1">
      <c r="A14" s="76" t="s">
        <v>278</v>
      </c>
      <c r="B14" s="170"/>
      <c r="C14" s="170"/>
      <c r="D14" s="82"/>
    </row>
    <row r="15" spans="1:4" ht="24.95" customHeight="1">
      <c r="A15" s="76" t="s">
        <v>279</v>
      </c>
      <c r="B15" s="170"/>
      <c r="C15" s="170"/>
      <c r="D15" s="82"/>
    </row>
    <row r="16" spans="1:4" ht="24.95" customHeight="1">
      <c r="A16" s="76" t="s">
        <v>280</v>
      </c>
      <c r="B16" s="170"/>
      <c r="C16" s="170"/>
      <c r="D16" s="164"/>
    </row>
    <row r="17" spans="1:4" ht="39.75" customHeight="1">
      <c r="A17" s="76" t="s">
        <v>281</v>
      </c>
      <c r="B17" s="170"/>
      <c r="C17" s="170"/>
      <c r="D17" s="82"/>
    </row>
    <row r="18" spans="1:4" ht="24.95" customHeight="1">
      <c r="A18" s="76" t="s">
        <v>282</v>
      </c>
      <c r="B18" s="170"/>
      <c r="C18" s="170"/>
      <c r="D18" s="164"/>
    </row>
    <row r="19" spans="1:4" ht="24.95" customHeight="1">
      <c r="A19" s="84" t="s">
        <v>283</v>
      </c>
      <c r="B19" s="145"/>
      <c r="C19" s="145"/>
      <c r="D19" s="86"/>
    </row>
  </sheetData>
  <mergeCells count="1">
    <mergeCell ref="A2:D2"/>
  </mergeCells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C18" sqref="C18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228" t="s">
        <v>395</v>
      </c>
      <c r="B1" s="229"/>
      <c r="C1" s="229"/>
      <c r="D1" s="229"/>
    </row>
    <row r="2" spans="1:4" ht="13.5" customHeight="1">
      <c r="A2" s="234" t="s">
        <v>400</v>
      </c>
      <c r="B2" s="234"/>
      <c r="C2" s="234"/>
      <c r="D2" s="234"/>
    </row>
    <row r="3" spans="1:4" ht="13.5" customHeight="1">
      <c r="A3" s="234"/>
      <c r="B3" s="234"/>
      <c r="C3" s="234"/>
      <c r="D3" s="234"/>
    </row>
    <row r="4" spans="1:4" ht="13.5" customHeight="1">
      <c r="A4" s="234"/>
      <c r="B4" s="234"/>
      <c r="C4" s="234"/>
      <c r="D4" s="234"/>
    </row>
    <row r="5" spans="1:4" ht="13.5" customHeight="1">
      <c r="A5" s="234"/>
      <c r="B5" s="234"/>
      <c r="C5" s="234"/>
      <c r="D5" s="234"/>
    </row>
    <row r="6" spans="1:4" ht="13.5" customHeight="1">
      <c r="A6" s="234"/>
      <c r="B6" s="234"/>
      <c r="C6" s="234"/>
      <c r="D6" s="234"/>
    </row>
    <row r="7" spans="1:4" ht="13.5" customHeight="1">
      <c r="A7" s="190"/>
      <c r="B7" s="190"/>
      <c r="C7" s="190"/>
      <c r="D7" s="190"/>
    </row>
    <row r="8" spans="1:4" ht="13.5" customHeight="1">
      <c r="A8" s="190"/>
      <c r="B8" s="190"/>
      <c r="C8" s="190"/>
      <c r="D8" s="190"/>
    </row>
    <row r="9" spans="1:4" ht="13.5" customHeight="1">
      <c r="A9" s="190"/>
      <c r="B9" s="190"/>
      <c r="C9" s="190"/>
      <c r="D9" s="190"/>
    </row>
    <row r="10" spans="1:4" ht="13.5" customHeight="1">
      <c r="A10" s="190"/>
      <c r="B10" s="190"/>
      <c r="C10" s="190"/>
      <c r="D10" s="190"/>
    </row>
    <row r="11" spans="1:4" ht="13.5" customHeight="1">
      <c r="A11" s="190"/>
      <c r="B11" s="190"/>
      <c r="C11" s="190"/>
      <c r="D11" s="190"/>
    </row>
    <row r="12" spans="1:4" ht="13.5" customHeight="1">
      <c r="A12" s="190"/>
      <c r="B12" s="190"/>
      <c r="C12" s="190"/>
      <c r="D12" s="190"/>
    </row>
    <row r="13" spans="1:4" ht="13.5" customHeight="1">
      <c r="A13" s="190"/>
      <c r="B13" s="190"/>
      <c r="C13" s="190"/>
      <c r="D13" s="190"/>
    </row>
    <row r="14" spans="1:4" ht="13.5" customHeight="1">
      <c r="A14" s="190"/>
      <c r="B14" s="190"/>
      <c r="C14" s="190"/>
      <c r="D14" s="190"/>
    </row>
    <row r="15" spans="1:4" ht="13.5" customHeight="1">
      <c r="A15" s="190"/>
      <c r="B15" s="190"/>
      <c r="C15" s="190"/>
      <c r="D15" s="190"/>
    </row>
    <row r="16" spans="1:4" ht="13.5" customHeight="1">
      <c r="A16" s="190"/>
      <c r="B16" s="190"/>
      <c r="C16" s="190"/>
      <c r="D16" s="190"/>
    </row>
    <row r="17" spans="1:4" ht="13.5" customHeight="1">
      <c r="A17" s="190"/>
      <c r="B17" s="190"/>
      <c r="C17" s="190"/>
      <c r="D17" s="190"/>
    </row>
    <row r="18" spans="1:4" ht="13.5" customHeight="1">
      <c r="A18" s="190"/>
      <c r="B18" s="190"/>
      <c r="C18" s="190"/>
      <c r="D18" s="190"/>
    </row>
    <row r="19" spans="1:4" ht="13.5" customHeight="1">
      <c r="A19" s="190"/>
      <c r="B19" s="190"/>
      <c r="C19" s="190"/>
      <c r="D19" s="190"/>
    </row>
  </sheetData>
  <mergeCells count="2">
    <mergeCell ref="A1:D1"/>
    <mergeCell ref="A2:D6"/>
  </mergeCells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D13" sqref="D13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168</v>
      </c>
      <c r="B1" s="31"/>
      <c r="C1" s="31"/>
    </row>
    <row r="2" spans="1:4" s="31" customFormat="1" ht="20.25">
      <c r="A2" s="233" t="s">
        <v>396</v>
      </c>
      <c r="B2" s="233"/>
      <c r="C2" s="233"/>
      <c r="D2" s="233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59</v>
      </c>
      <c r="B4" s="117" t="s">
        <v>77</v>
      </c>
      <c r="C4" s="118" t="s">
        <v>397</v>
      </c>
      <c r="D4" s="116" t="s">
        <v>155</v>
      </c>
    </row>
    <row r="5" spans="1:4" s="34" customFormat="1" ht="24.95" customHeight="1">
      <c r="A5" s="79" t="s">
        <v>60</v>
      </c>
      <c r="B5" s="144">
        <f>SUM(B6:B14)</f>
        <v>0</v>
      </c>
      <c r="C5" s="144"/>
      <c r="D5" s="80"/>
    </row>
    <row r="6" spans="1:4" s="34" customFormat="1" ht="24.95" customHeight="1">
      <c r="A6" s="76" t="s">
        <v>61</v>
      </c>
      <c r="B6" s="144"/>
      <c r="C6" s="144"/>
      <c r="D6" s="82"/>
    </row>
    <row r="7" spans="1:4" s="34" customFormat="1" ht="24.95" customHeight="1">
      <c r="A7" s="76" t="s">
        <v>62</v>
      </c>
      <c r="B7" s="144"/>
      <c r="C7" s="144"/>
      <c r="D7" s="82"/>
    </row>
    <row r="8" spans="1:4" s="34" customFormat="1" ht="24.95" customHeight="1">
      <c r="A8" s="76" t="s">
        <v>63</v>
      </c>
      <c r="B8" s="144"/>
      <c r="C8" s="144"/>
      <c r="D8" s="82"/>
    </row>
    <row r="9" spans="1:4" s="34" customFormat="1" ht="24.95" customHeight="1">
      <c r="A9" s="76" t="s">
        <v>64</v>
      </c>
      <c r="B9" s="144"/>
      <c r="C9" s="144"/>
      <c r="D9" s="82"/>
    </row>
    <row r="10" spans="1:4" s="34" customFormat="1" ht="24.95" customHeight="1">
      <c r="A10" s="76" t="s">
        <v>65</v>
      </c>
      <c r="B10" s="144"/>
      <c r="C10" s="144"/>
      <c r="D10" s="82"/>
    </row>
    <row r="11" spans="1:4" s="34" customFormat="1" ht="24.95" customHeight="1">
      <c r="A11" s="76" t="s">
        <v>66</v>
      </c>
      <c r="B11" s="144"/>
      <c r="C11" s="144"/>
      <c r="D11" s="82"/>
    </row>
    <row r="12" spans="1:4" s="35" customFormat="1" ht="24.95" customHeight="1">
      <c r="A12" s="76" t="s">
        <v>67</v>
      </c>
      <c r="B12" s="144"/>
      <c r="C12" s="144"/>
      <c r="D12" s="82"/>
    </row>
    <row r="13" spans="1:4" s="36" customFormat="1" ht="24.95" customHeight="1">
      <c r="A13" s="76" t="s">
        <v>68</v>
      </c>
      <c r="B13" s="144"/>
      <c r="C13" s="144"/>
      <c r="D13" s="82"/>
    </row>
    <row r="14" spans="1:4" ht="24.95" customHeight="1">
      <c r="A14" s="84" t="s">
        <v>235</v>
      </c>
      <c r="B14" s="145"/>
      <c r="C14" s="145"/>
      <c r="D14" s="86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B17" sqref="B17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228" t="s">
        <v>398</v>
      </c>
      <c r="B1" s="229"/>
      <c r="C1" s="229"/>
      <c r="D1" s="229"/>
    </row>
    <row r="2" spans="1:4" ht="13.5" customHeight="1">
      <c r="A2" s="234" t="s">
        <v>399</v>
      </c>
      <c r="B2" s="234"/>
      <c r="C2" s="234"/>
      <c r="D2" s="234"/>
    </row>
    <row r="3" spans="1:4" ht="13.5" customHeight="1">
      <c r="A3" s="234"/>
      <c r="B3" s="234"/>
      <c r="C3" s="234"/>
      <c r="D3" s="234"/>
    </row>
    <row r="4" spans="1:4" ht="13.5" customHeight="1">
      <c r="A4" s="234"/>
      <c r="B4" s="234"/>
      <c r="C4" s="234"/>
      <c r="D4" s="234"/>
    </row>
    <row r="5" spans="1:4" ht="13.5" customHeight="1">
      <c r="A5" s="234"/>
      <c r="B5" s="234"/>
      <c r="C5" s="234"/>
      <c r="D5" s="234"/>
    </row>
    <row r="6" spans="1:4" ht="13.5" customHeight="1">
      <c r="A6" s="234"/>
      <c r="B6" s="234"/>
      <c r="C6" s="234"/>
      <c r="D6" s="234"/>
    </row>
    <row r="7" spans="1:4" ht="13.5" customHeight="1">
      <c r="A7" s="190"/>
      <c r="B7" s="190"/>
      <c r="C7" s="190"/>
      <c r="D7" s="190"/>
    </row>
    <row r="8" spans="1:4" ht="13.5" customHeight="1">
      <c r="A8" s="190"/>
      <c r="B8" s="190"/>
      <c r="C8" s="190"/>
      <c r="D8" s="190"/>
    </row>
    <row r="9" spans="1:4" ht="13.5" customHeight="1">
      <c r="A9" s="190"/>
      <c r="B9" s="190"/>
      <c r="C9" s="190"/>
      <c r="D9" s="190"/>
    </row>
    <row r="10" spans="1:4" ht="13.5" customHeight="1">
      <c r="A10" s="190"/>
      <c r="B10" s="190"/>
      <c r="C10" s="190"/>
      <c r="D10" s="190"/>
    </row>
    <row r="11" spans="1:4" ht="13.5" customHeight="1">
      <c r="A11" s="190"/>
      <c r="B11" s="190"/>
      <c r="C11" s="190"/>
      <c r="D11" s="190"/>
    </row>
    <row r="12" spans="1:4" ht="13.5" customHeight="1">
      <c r="A12" s="190"/>
      <c r="B12" s="190"/>
      <c r="C12" s="190"/>
      <c r="D12" s="190"/>
    </row>
    <row r="13" spans="1:4" ht="13.5" customHeight="1">
      <c r="A13" s="190"/>
      <c r="B13" s="190"/>
      <c r="C13" s="190"/>
      <c r="D13" s="190"/>
    </row>
    <row r="14" spans="1:4" ht="13.5" customHeight="1">
      <c r="A14" s="190"/>
      <c r="B14" s="190"/>
      <c r="C14" s="190"/>
      <c r="D14" s="190"/>
    </row>
    <row r="15" spans="1:4" ht="13.5" customHeight="1">
      <c r="A15" s="190"/>
      <c r="B15" s="190"/>
      <c r="C15" s="190"/>
      <c r="D15" s="190"/>
    </row>
    <row r="16" spans="1:4" ht="13.5" customHeight="1">
      <c r="A16" s="190"/>
      <c r="B16" s="190"/>
      <c r="C16" s="190"/>
      <c r="D16" s="190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D8" sqref="D8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169</v>
      </c>
    </row>
    <row r="2" spans="1:253" s="23" customFormat="1" ht="33" customHeight="1">
      <c r="A2" s="232" t="s">
        <v>401</v>
      </c>
      <c r="B2" s="232"/>
      <c r="C2" s="232"/>
      <c r="D2" s="23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0" t="s">
        <v>102</v>
      </c>
      <c r="B4" s="117" t="s">
        <v>77</v>
      </c>
      <c r="C4" s="118" t="s">
        <v>397</v>
      </c>
      <c r="D4" s="116" t="s">
        <v>155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226</v>
      </c>
      <c r="B5" s="153"/>
      <c r="C5" s="153"/>
      <c r="D5" s="163">
        <f>IFERROR(C5/B5,0)</f>
        <v>0</v>
      </c>
    </row>
    <row r="6" spans="1:253" s="26" customFormat="1" ht="24.95" customHeight="1">
      <c r="A6" s="77" t="s">
        <v>227</v>
      </c>
      <c r="B6" s="153"/>
      <c r="C6" s="153"/>
      <c r="D6" s="163">
        <f t="shared" ref="D6:D14" si="0">IFERROR(C6/B6,0)</f>
        <v>0</v>
      </c>
    </row>
    <row r="7" spans="1:253" s="26" customFormat="1" ht="24.95" customHeight="1">
      <c r="A7" s="77" t="s">
        <v>228</v>
      </c>
      <c r="B7" s="153"/>
      <c r="C7" s="153"/>
      <c r="D7" s="163">
        <f t="shared" si="0"/>
        <v>0</v>
      </c>
    </row>
    <row r="8" spans="1:253" s="26" customFormat="1" ht="24.95" customHeight="1">
      <c r="A8" s="77" t="s">
        <v>229</v>
      </c>
      <c r="B8" s="153"/>
      <c r="C8" s="153"/>
      <c r="D8" s="163">
        <f t="shared" si="0"/>
        <v>0</v>
      </c>
    </row>
    <row r="9" spans="1:253" s="26" customFormat="1" ht="24.95" customHeight="1">
      <c r="A9" s="77" t="s">
        <v>230</v>
      </c>
      <c r="B9" s="153"/>
      <c r="C9" s="153"/>
      <c r="D9" s="163">
        <f t="shared" si="0"/>
        <v>0</v>
      </c>
    </row>
    <row r="10" spans="1:253" s="26" customFormat="1" ht="24.95" customHeight="1">
      <c r="A10" s="77" t="s">
        <v>231</v>
      </c>
      <c r="B10" s="153"/>
      <c r="C10" s="153"/>
      <c r="D10" s="163">
        <f t="shared" si="0"/>
        <v>0</v>
      </c>
    </row>
    <row r="11" spans="1:253" s="26" customFormat="1" ht="24.95" customHeight="1">
      <c r="A11" s="77" t="s">
        <v>232</v>
      </c>
      <c r="B11" s="153"/>
      <c r="C11" s="153"/>
      <c r="D11" s="163">
        <f t="shared" si="0"/>
        <v>0</v>
      </c>
    </row>
    <row r="12" spans="1:253" s="26" customFormat="1" ht="24.95" customHeight="1">
      <c r="A12" s="77" t="s">
        <v>233</v>
      </c>
      <c r="B12" s="153"/>
      <c r="C12" s="153"/>
      <c r="D12" s="163">
        <f t="shared" si="0"/>
        <v>0</v>
      </c>
    </row>
    <row r="13" spans="1:253" s="26" customFormat="1" ht="24.95" customHeight="1">
      <c r="A13" s="77" t="s">
        <v>234</v>
      </c>
      <c r="B13" s="153"/>
      <c r="C13" s="153"/>
      <c r="D13" s="163">
        <f t="shared" si="0"/>
        <v>0</v>
      </c>
    </row>
    <row r="14" spans="1:253" s="26" customFormat="1" ht="24.95" customHeight="1">
      <c r="A14" s="78" t="s">
        <v>44</v>
      </c>
      <c r="B14" s="155">
        <f>SUM(B5:B13)</f>
        <v>0</v>
      </c>
      <c r="C14" s="155">
        <f>SUM(C5:C13)</f>
        <v>0</v>
      </c>
      <c r="D14" s="186">
        <f t="shared" si="0"/>
        <v>0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L36" sqref="L36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170</v>
      </c>
    </row>
    <row r="2" spans="1:49" ht="26.25" customHeight="1">
      <c r="A2" s="227" t="s">
        <v>402</v>
      </c>
      <c r="B2" s="227"/>
      <c r="C2" s="227"/>
      <c r="D2" s="227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3" t="s">
        <v>94</v>
      </c>
      <c r="B4" s="114" t="s">
        <v>377</v>
      </c>
      <c r="C4" s="115" t="s">
        <v>378</v>
      </c>
      <c r="D4" s="116" t="s">
        <v>152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80</v>
      </c>
      <c r="B5" s="169">
        <f>SUM(B6:B9)</f>
        <v>0</v>
      </c>
      <c r="C5" s="136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69</v>
      </c>
      <c r="B6" s="152"/>
      <c r="C6" s="152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70</v>
      </c>
      <c r="B7" s="152"/>
      <c r="C7" s="152"/>
      <c r="D7" s="158"/>
    </row>
    <row r="8" spans="1:49" s="2" customFormat="1" ht="24.95" customHeight="1">
      <c r="A8" s="62" t="s">
        <v>71</v>
      </c>
      <c r="B8" s="152"/>
      <c r="C8" s="152"/>
      <c r="D8" s="158"/>
    </row>
    <row r="9" spans="1:49" s="2" customFormat="1" ht="24.95" customHeight="1">
      <c r="A9" s="65" t="s">
        <v>72</v>
      </c>
      <c r="B9" s="152"/>
      <c r="C9" s="171"/>
      <c r="D9" s="162"/>
    </row>
    <row r="10" spans="1:49" s="2" customFormat="1" ht="37.5" customHeight="1">
      <c r="A10" s="237"/>
      <c r="B10" s="237"/>
      <c r="C10" s="237"/>
      <c r="D10" s="237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C7" sqref="C7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228" t="s">
        <v>404</v>
      </c>
      <c r="B1" s="229"/>
      <c r="C1" s="229"/>
      <c r="D1" s="229"/>
    </row>
    <row r="2" spans="1:4" ht="14.25" customHeight="1">
      <c r="A2" s="236" t="s">
        <v>403</v>
      </c>
      <c r="B2" s="236"/>
      <c r="C2" s="236"/>
      <c r="D2" s="236"/>
    </row>
    <row r="3" spans="1:4" ht="14.25" customHeight="1">
      <c r="A3" s="236"/>
      <c r="B3" s="236"/>
      <c r="C3" s="236"/>
      <c r="D3" s="236"/>
    </row>
    <row r="4" spans="1:4" ht="14.25" customHeight="1">
      <c r="A4" s="189"/>
      <c r="B4" s="189"/>
      <c r="C4" s="189"/>
      <c r="D4" s="189"/>
    </row>
    <row r="5" spans="1:4" ht="14.25" customHeight="1">
      <c r="A5" s="189"/>
      <c r="B5" s="189"/>
      <c r="C5" s="189"/>
      <c r="D5" s="189"/>
    </row>
    <row r="6" spans="1:4" ht="14.25" customHeight="1">
      <c r="A6" s="189"/>
      <c r="B6" s="189"/>
      <c r="C6" s="189"/>
      <c r="D6" s="189"/>
    </row>
    <row r="7" spans="1:4" ht="14.25" customHeight="1">
      <c r="A7" s="189"/>
      <c r="B7" s="189"/>
      <c r="C7" s="189"/>
      <c r="D7" s="189"/>
    </row>
    <row r="8" spans="1:4" ht="14.25" customHeight="1">
      <c r="A8" s="189"/>
      <c r="B8" s="189"/>
      <c r="C8" s="189"/>
      <c r="D8" s="189"/>
    </row>
    <row r="9" spans="1:4" ht="14.25" customHeight="1">
      <c r="A9" s="189"/>
      <c r="B9" s="189"/>
      <c r="C9" s="189"/>
      <c r="D9" s="189"/>
    </row>
    <row r="10" spans="1:4" ht="14.25" customHeight="1">
      <c r="A10" s="189"/>
      <c r="B10" s="189"/>
      <c r="C10" s="189"/>
      <c r="D10" s="189"/>
    </row>
    <row r="11" spans="1:4" ht="14.25" customHeight="1">
      <c r="A11" s="189"/>
      <c r="B11" s="189"/>
      <c r="C11" s="189"/>
      <c r="D11" s="189"/>
    </row>
    <row r="12" spans="1:4" ht="13.5" customHeight="1">
      <c r="A12" s="189"/>
      <c r="B12" s="189"/>
      <c r="C12" s="189"/>
      <c r="D12" s="189"/>
    </row>
    <row r="13" spans="1:4" ht="13.5" customHeight="1">
      <c r="A13" s="189"/>
      <c r="B13" s="189"/>
      <c r="C13" s="189"/>
      <c r="D13" s="189"/>
    </row>
    <row r="14" spans="1:4" ht="13.5" customHeight="1">
      <c r="A14" s="189"/>
      <c r="B14" s="189"/>
      <c r="C14" s="189"/>
      <c r="D14" s="189"/>
    </row>
    <row r="15" spans="1:4" ht="13.5" customHeight="1">
      <c r="A15" s="189"/>
      <c r="B15" s="189"/>
      <c r="C15" s="189"/>
      <c r="D15" s="189"/>
    </row>
  </sheetData>
  <mergeCells count="2">
    <mergeCell ref="A1:D1"/>
    <mergeCell ref="A2:D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D6" sqref="D6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171</v>
      </c>
    </row>
    <row r="2" spans="1:45" ht="30.75" customHeight="1">
      <c r="A2" s="227" t="s">
        <v>405</v>
      </c>
      <c r="B2" s="227"/>
      <c r="C2" s="227"/>
      <c r="D2" s="22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3" t="s">
        <v>95</v>
      </c>
      <c r="B4" s="114" t="s">
        <v>382</v>
      </c>
      <c r="C4" s="115" t="s">
        <v>378</v>
      </c>
      <c r="D4" s="116" t="s">
        <v>155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79</v>
      </c>
      <c r="B5" s="154">
        <f>SUM(B6:B9)</f>
        <v>0</v>
      </c>
      <c r="C5" s="154">
        <f>SUM(C6:C9)</f>
        <v>0</v>
      </c>
      <c r="D5" s="160"/>
    </row>
    <row r="6" spans="1:45" s="8" customFormat="1" ht="24.95" customHeight="1">
      <c r="A6" s="70" t="s">
        <v>73</v>
      </c>
      <c r="B6" s="167"/>
      <c r="C6" s="167"/>
      <c r="D6" s="15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74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75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76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"/>
  <sheetViews>
    <sheetView showGridLines="0" showZeros="0" workbookViewId="0">
      <selection activeCell="F1" sqref="F1:F1048576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10.75" style="212" hidden="1" customWidth="1"/>
    <col min="7" max="43" width="9" style="9" customWidth="1"/>
    <col min="44" max="16384" width="6.75" style="9"/>
  </cols>
  <sheetData>
    <row r="1" spans="1:43" ht="19.5" customHeight="1">
      <c r="A1" s="8" t="s">
        <v>156</v>
      </c>
    </row>
    <row r="2" spans="1:43" ht="26.25" customHeight="1">
      <c r="A2" s="227" t="s">
        <v>351</v>
      </c>
      <c r="B2" s="227"/>
      <c r="C2" s="227"/>
      <c r="D2" s="227"/>
      <c r="E2" s="10"/>
      <c r="F2" s="20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ht="19.5" customHeight="1" thickBot="1">
      <c r="A3" s="11"/>
      <c r="B3" s="18"/>
      <c r="C3" s="19" t="s">
        <v>0</v>
      </c>
      <c r="D3" s="20" t="s">
        <v>1</v>
      </c>
      <c r="E3" s="21"/>
      <c r="F3" s="20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s="8" customFormat="1" ht="50.1" customHeight="1">
      <c r="A4" s="113" t="s">
        <v>96</v>
      </c>
      <c r="B4" s="114" t="s">
        <v>352</v>
      </c>
      <c r="C4" s="115" t="s">
        <v>353</v>
      </c>
      <c r="D4" s="116" t="s">
        <v>150</v>
      </c>
      <c r="E4" s="14"/>
      <c r="F4" s="18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2"/>
    </row>
    <row r="5" spans="1:43" s="1" customFormat="1" ht="24.95" customHeight="1">
      <c r="A5" s="60" t="s">
        <v>46</v>
      </c>
      <c r="B5" s="209">
        <f>B6+B22</f>
        <v>629</v>
      </c>
      <c r="C5" s="137">
        <f>C6+C22</f>
        <v>669</v>
      </c>
      <c r="D5" s="157">
        <f>C5/B5</f>
        <v>1.0635930047694753</v>
      </c>
      <c r="E5" s="3"/>
      <c r="F5" s="203">
        <f>(C5-B5)/B5</f>
        <v>6.3593004769475353E-2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4"/>
    </row>
    <row r="6" spans="1:43" s="7" customFormat="1" ht="24.95" customHeight="1">
      <c r="A6" s="61" t="s">
        <v>2</v>
      </c>
      <c r="B6" s="209">
        <f>SUM(B7:B21)</f>
        <v>619</v>
      </c>
      <c r="C6" s="137">
        <f>SUM(C7:C21)</f>
        <v>662</v>
      </c>
      <c r="D6" s="157">
        <f t="shared" ref="D6:D26" si="0">C6/B6</f>
        <v>1.0694668820678515</v>
      </c>
      <c r="E6" s="5"/>
      <c r="F6" s="203">
        <f t="shared" ref="F6:F26" si="1">(C6-B6)/B6</f>
        <v>6.9466882067851371E-2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s="2" customFormat="1" ht="24.95" customHeight="1">
      <c r="A7" s="62" t="s">
        <v>20</v>
      </c>
      <c r="B7" s="210">
        <v>440</v>
      </c>
      <c r="C7" s="138">
        <v>509</v>
      </c>
      <c r="D7" s="158">
        <f t="shared" si="0"/>
        <v>1.1568181818181817</v>
      </c>
      <c r="F7" s="203">
        <f t="shared" si="1"/>
        <v>0.15681818181818183</v>
      </c>
    </row>
    <row r="8" spans="1:43" s="2" customFormat="1" ht="24.95" customHeight="1">
      <c r="A8" s="62" t="s">
        <v>21</v>
      </c>
      <c r="B8" s="210">
        <v>20</v>
      </c>
      <c r="C8" s="138">
        <v>16</v>
      </c>
      <c r="D8" s="158">
        <f t="shared" si="0"/>
        <v>0.8</v>
      </c>
      <c r="F8" s="203">
        <f t="shared" si="1"/>
        <v>-0.2</v>
      </c>
    </row>
    <row r="9" spans="1:43" s="2" customFormat="1" ht="24.95" customHeight="1">
      <c r="A9" s="62" t="s">
        <v>285</v>
      </c>
      <c r="B9" s="210">
        <v>52</v>
      </c>
      <c r="C9" s="138">
        <v>25</v>
      </c>
      <c r="D9" s="158">
        <f t="shared" si="0"/>
        <v>0.48076923076923078</v>
      </c>
      <c r="F9" s="203">
        <f t="shared" si="1"/>
        <v>-0.51923076923076927</v>
      </c>
    </row>
    <row r="10" spans="1:43" s="2" customFormat="1" ht="24.95" customHeight="1">
      <c r="A10" s="62" t="s">
        <v>86</v>
      </c>
      <c r="B10" s="210"/>
      <c r="C10" s="138"/>
      <c r="D10" s="158"/>
      <c r="F10" s="203"/>
    </row>
    <row r="11" spans="1:43" s="2" customFormat="1" ht="24.95" customHeight="1">
      <c r="A11" s="62" t="s">
        <v>286</v>
      </c>
      <c r="B11" s="210">
        <v>92</v>
      </c>
      <c r="C11" s="138">
        <v>94</v>
      </c>
      <c r="D11" s="158">
        <f t="shared" si="0"/>
        <v>1.0217391304347827</v>
      </c>
      <c r="F11" s="203">
        <f t="shared" si="1"/>
        <v>2.1739130434782608E-2</v>
      </c>
    </row>
    <row r="12" spans="1:43" s="2" customFormat="1" ht="24.95" customHeight="1">
      <c r="A12" s="62" t="s">
        <v>288</v>
      </c>
      <c r="B12" s="210">
        <v>2</v>
      </c>
      <c r="C12" s="206">
        <v>2</v>
      </c>
      <c r="D12" s="158">
        <f t="shared" si="0"/>
        <v>1</v>
      </c>
      <c r="F12" s="203">
        <f t="shared" si="1"/>
        <v>0</v>
      </c>
    </row>
    <row r="13" spans="1:43" s="2" customFormat="1" ht="24.95" customHeight="1">
      <c r="A13" s="62" t="s">
        <v>287</v>
      </c>
      <c r="B13" s="210">
        <v>6</v>
      </c>
      <c r="C13" s="206">
        <v>9</v>
      </c>
      <c r="D13" s="158">
        <f t="shared" si="0"/>
        <v>1.5</v>
      </c>
      <c r="F13" s="203">
        <f t="shared" si="1"/>
        <v>0.5</v>
      </c>
    </row>
    <row r="14" spans="1:43" s="2" customFormat="1" ht="24.95" customHeight="1">
      <c r="A14" s="62" t="s">
        <v>22</v>
      </c>
      <c r="B14" s="210"/>
      <c r="C14" s="206"/>
      <c r="D14" s="158"/>
      <c r="F14" s="203"/>
    </row>
    <row r="15" spans="1:43" s="2" customFormat="1" ht="24.95" customHeight="1">
      <c r="A15" s="62" t="s">
        <v>289</v>
      </c>
      <c r="B15" s="210"/>
      <c r="C15" s="206">
        <v>1</v>
      </c>
      <c r="D15" s="158" t="e">
        <f t="shared" si="0"/>
        <v>#DIV/0!</v>
      </c>
      <c r="F15" s="203"/>
    </row>
    <row r="16" spans="1:43" s="2" customFormat="1" ht="24.95" customHeight="1">
      <c r="A16" s="62" t="s">
        <v>88</v>
      </c>
      <c r="B16" s="210"/>
      <c r="C16" s="206"/>
      <c r="D16" s="158"/>
      <c r="F16" s="203"/>
    </row>
    <row r="17" spans="1:6" s="2" customFormat="1" ht="24.95" customHeight="1">
      <c r="A17" s="62" t="s">
        <v>290</v>
      </c>
      <c r="B17" s="210">
        <v>7</v>
      </c>
      <c r="C17" s="206">
        <v>6</v>
      </c>
      <c r="D17" s="158">
        <f t="shared" si="0"/>
        <v>0.8571428571428571</v>
      </c>
      <c r="F17" s="203">
        <f t="shared" si="1"/>
        <v>-0.14285714285714285</v>
      </c>
    </row>
    <row r="18" spans="1:6" s="2" customFormat="1" ht="24.95" customHeight="1">
      <c r="A18" s="62" t="s">
        <v>89</v>
      </c>
      <c r="B18" s="210"/>
      <c r="C18" s="138"/>
      <c r="D18" s="158"/>
      <c r="F18" s="203"/>
    </row>
    <row r="19" spans="1:6" s="2" customFormat="1" ht="24.95" customHeight="1">
      <c r="A19" s="62" t="s">
        <v>90</v>
      </c>
      <c r="B19" s="210"/>
      <c r="C19" s="138"/>
      <c r="D19" s="158"/>
      <c r="F19" s="203"/>
    </row>
    <row r="20" spans="1:6" s="2" customFormat="1" ht="24.95" customHeight="1">
      <c r="A20" s="62" t="s">
        <v>23</v>
      </c>
      <c r="B20" s="210"/>
      <c r="C20" s="138"/>
      <c r="D20" s="158"/>
      <c r="F20" s="203"/>
    </row>
    <row r="21" spans="1:6" s="2" customFormat="1" ht="24.95" customHeight="1">
      <c r="A21" s="62" t="s">
        <v>91</v>
      </c>
      <c r="B21" s="210"/>
      <c r="C21" s="138"/>
      <c r="D21" s="158"/>
      <c r="F21" s="203"/>
    </row>
    <row r="22" spans="1:6" s="2" customFormat="1" ht="24.95" customHeight="1">
      <c r="A22" s="61" t="s">
        <v>3</v>
      </c>
      <c r="B22" s="209">
        <f>SUM(B23:B29)</f>
        <v>10</v>
      </c>
      <c r="C22" s="137">
        <f>SUM(C23:C29)</f>
        <v>7</v>
      </c>
      <c r="D22" s="157">
        <f t="shared" si="0"/>
        <v>0.7</v>
      </c>
      <c r="F22" s="203">
        <f t="shared" si="1"/>
        <v>-0.3</v>
      </c>
    </row>
    <row r="23" spans="1:6" s="2" customFormat="1" ht="24.95" customHeight="1">
      <c r="A23" s="62" t="s">
        <v>24</v>
      </c>
      <c r="B23" s="210"/>
      <c r="C23" s="138"/>
      <c r="D23" s="158"/>
      <c r="F23" s="203"/>
    </row>
    <row r="24" spans="1:6" s="2" customFormat="1" ht="24.95" customHeight="1">
      <c r="A24" s="62" t="s">
        <v>25</v>
      </c>
      <c r="B24" s="210"/>
      <c r="C24" s="138"/>
      <c r="D24" s="158"/>
      <c r="F24" s="203"/>
    </row>
    <row r="25" spans="1:6" s="2" customFormat="1" ht="24.95" customHeight="1">
      <c r="A25" s="62" t="s">
        <v>26</v>
      </c>
      <c r="B25" s="210"/>
      <c r="C25" s="138"/>
      <c r="D25" s="158"/>
      <c r="F25" s="203"/>
    </row>
    <row r="26" spans="1:6" s="2" customFormat="1" ht="24.95" customHeight="1">
      <c r="A26" s="62" t="s">
        <v>291</v>
      </c>
      <c r="B26" s="210">
        <v>10</v>
      </c>
      <c r="C26" s="138">
        <v>7</v>
      </c>
      <c r="D26" s="158">
        <f t="shared" si="0"/>
        <v>0.7</v>
      </c>
      <c r="F26" s="203">
        <f t="shared" si="1"/>
        <v>-0.3</v>
      </c>
    </row>
    <row r="27" spans="1:6" s="2" customFormat="1" ht="24.95" customHeight="1">
      <c r="A27" s="62" t="s">
        <v>27</v>
      </c>
      <c r="B27" s="210"/>
      <c r="C27" s="138"/>
      <c r="D27" s="158"/>
      <c r="F27" s="203"/>
    </row>
    <row r="28" spans="1:6" s="2" customFormat="1" ht="24.95" customHeight="1">
      <c r="A28" s="62" t="s">
        <v>28</v>
      </c>
      <c r="B28" s="210"/>
      <c r="C28" s="138"/>
      <c r="D28" s="158"/>
      <c r="F28" s="203"/>
    </row>
    <row r="29" spans="1:6" s="2" customFormat="1" ht="24.95" customHeight="1">
      <c r="A29" s="65" t="s">
        <v>29</v>
      </c>
      <c r="B29" s="211"/>
      <c r="C29" s="139"/>
      <c r="D29" s="162"/>
      <c r="F29" s="203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A2" sqref="A2:D3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228" t="s">
        <v>406</v>
      </c>
      <c r="B1" s="229"/>
      <c r="C1" s="229"/>
      <c r="D1" s="229"/>
    </row>
    <row r="2" spans="1:4" ht="14.25" customHeight="1">
      <c r="A2" s="236" t="s">
        <v>407</v>
      </c>
      <c r="B2" s="236"/>
      <c r="C2" s="236"/>
      <c r="D2" s="236"/>
    </row>
    <row r="3" spans="1:4" ht="14.25" customHeight="1">
      <c r="A3" s="236"/>
      <c r="B3" s="236"/>
      <c r="C3" s="236"/>
      <c r="D3" s="236"/>
    </row>
    <row r="4" spans="1:4" ht="14.25" customHeight="1">
      <c r="A4" s="189"/>
      <c r="B4" s="189"/>
      <c r="C4" s="189"/>
      <c r="D4" s="189"/>
    </row>
    <row r="5" spans="1:4" ht="14.25" customHeight="1">
      <c r="A5" s="189"/>
      <c r="B5" s="189"/>
      <c r="C5" s="189"/>
      <c r="D5" s="189"/>
    </row>
    <row r="6" spans="1:4" ht="14.25" customHeight="1">
      <c r="A6" s="189"/>
      <c r="B6" s="189"/>
      <c r="C6" s="189"/>
      <c r="D6" s="189"/>
    </row>
    <row r="7" spans="1:4" ht="14.25" customHeight="1">
      <c r="A7" s="189"/>
      <c r="B7" s="189"/>
      <c r="C7" s="189"/>
      <c r="D7" s="189"/>
    </row>
    <row r="8" spans="1:4" ht="14.25" customHeight="1">
      <c r="A8" s="189"/>
      <c r="B8" s="189"/>
      <c r="C8" s="189"/>
      <c r="D8" s="189"/>
    </row>
    <row r="9" spans="1:4" ht="14.25" customHeight="1">
      <c r="A9" s="189"/>
      <c r="B9" s="189"/>
      <c r="C9" s="189"/>
      <c r="D9" s="189"/>
    </row>
    <row r="10" spans="1:4" ht="14.25" customHeight="1">
      <c r="A10" s="189"/>
      <c r="B10" s="189"/>
      <c r="C10" s="189"/>
      <c r="D10" s="189"/>
    </row>
    <row r="11" spans="1:4" ht="14.25" customHeight="1">
      <c r="A11" s="189"/>
      <c r="B11" s="189"/>
      <c r="C11" s="189"/>
      <c r="D11" s="189"/>
    </row>
    <row r="12" spans="1:4" ht="13.5" customHeight="1">
      <c r="A12" s="189"/>
      <c r="B12" s="189"/>
      <c r="C12" s="189"/>
      <c r="D12" s="189"/>
    </row>
    <row r="13" spans="1:4" ht="13.5" customHeight="1">
      <c r="A13" s="189"/>
      <c r="B13" s="189"/>
      <c r="C13" s="189"/>
      <c r="D13" s="189"/>
    </row>
  </sheetData>
  <mergeCells count="2">
    <mergeCell ref="A1:D1"/>
    <mergeCell ref="A2:D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K19" sqref="K19"/>
      <selection pane="bottomLeft" activeCell="D15" sqref="D15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172</v>
      </c>
      <c r="B1" s="8"/>
    </row>
    <row r="2" spans="1:7" s="49" customFormat="1" ht="28.7" customHeight="1">
      <c r="A2" s="239" t="s">
        <v>408</v>
      </c>
      <c r="B2" s="239"/>
      <c r="C2" s="239"/>
      <c r="D2" s="239"/>
      <c r="E2" s="239"/>
      <c r="F2" s="239"/>
      <c r="G2" s="239"/>
    </row>
    <row r="3" spans="1:7" ht="14.25" customHeight="1">
      <c r="A3" s="172"/>
      <c r="B3" s="172"/>
      <c r="G3" s="48" t="s">
        <v>313</v>
      </c>
    </row>
    <row r="4" spans="1:7" ht="26.25" customHeight="1">
      <c r="A4" s="240" t="s">
        <v>113</v>
      </c>
      <c r="B4" s="240" t="s">
        <v>409</v>
      </c>
      <c r="C4" s="240"/>
      <c r="D4" s="240"/>
      <c r="E4" s="240" t="s">
        <v>410</v>
      </c>
      <c r="F4" s="240"/>
      <c r="G4" s="240"/>
    </row>
    <row r="5" spans="1:7" ht="26.25" customHeight="1">
      <c r="A5" s="240"/>
      <c r="B5" s="174"/>
      <c r="C5" s="175" t="s">
        <v>112</v>
      </c>
      <c r="D5" s="175" t="s">
        <v>111</v>
      </c>
      <c r="E5" s="174"/>
      <c r="F5" s="175" t="s">
        <v>112</v>
      </c>
      <c r="G5" s="175" t="s">
        <v>111</v>
      </c>
    </row>
    <row r="6" spans="1:7" ht="26.25" customHeight="1">
      <c r="A6" s="175" t="s">
        <v>110</v>
      </c>
      <c r="B6" s="175" t="s">
        <v>109</v>
      </c>
      <c r="C6" s="175" t="s">
        <v>108</v>
      </c>
      <c r="D6" s="175" t="s">
        <v>107</v>
      </c>
      <c r="E6" s="175" t="s">
        <v>106</v>
      </c>
      <c r="F6" s="175" t="s">
        <v>105</v>
      </c>
      <c r="G6" s="175" t="s">
        <v>104</v>
      </c>
    </row>
    <row r="7" spans="1:7" ht="26.25" customHeight="1">
      <c r="A7" s="176"/>
      <c r="B7" s="177">
        <f>SUM(C7:D7)</f>
        <v>0</v>
      </c>
      <c r="C7" s="177"/>
      <c r="D7" s="177"/>
      <c r="E7" s="178">
        <f>SUM(F7:G7)</f>
        <v>0</v>
      </c>
      <c r="F7" s="178"/>
      <c r="G7" s="178"/>
    </row>
    <row r="8" spans="1:7" ht="22.5" customHeight="1">
      <c r="A8" s="238"/>
      <c r="B8" s="238"/>
      <c r="C8" s="238"/>
      <c r="D8" s="238"/>
      <c r="E8" s="238"/>
      <c r="F8" s="238"/>
      <c r="G8" s="238"/>
    </row>
    <row r="9" spans="1:7" ht="22.5" customHeight="1">
      <c r="A9" s="238"/>
      <c r="B9" s="238"/>
      <c r="C9" s="238"/>
      <c r="D9" s="238"/>
      <c r="E9" s="238"/>
      <c r="F9" s="238"/>
      <c r="G9" s="238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topLeftCell="A4" workbookViewId="0">
      <selection activeCell="A6" sqref="A6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236</v>
      </c>
      <c r="B1" s="8"/>
    </row>
    <row r="2" spans="1:6" s="49" customFormat="1" ht="28.7" customHeight="1">
      <c r="A2" s="239" t="s">
        <v>411</v>
      </c>
      <c r="B2" s="239"/>
      <c r="C2" s="239"/>
    </row>
    <row r="3" spans="1:6" ht="25.5" customHeight="1" thickBot="1">
      <c r="A3" s="172"/>
      <c r="B3" s="172"/>
      <c r="C3" s="132" t="s">
        <v>313</v>
      </c>
    </row>
    <row r="4" spans="1:6" ht="46.5" customHeight="1">
      <c r="A4" s="123" t="s">
        <v>37</v>
      </c>
      <c r="B4" s="124" t="s">
        <v>115</v>
      </c>
      <c r="C4" s="125" t="s">
        <v>114</v>
      </c>
    </row>
    <row r="5" spans="1:6" ht="56.25" customHeight="1">
      <c r="A5" s="87" t="s">
        <v>419</v>
      </c>
      <c r="B5" s="88"/>
      <c r="C5" s="182"/>
    </row>
    <row r="6" spans="1:6" ht="56.25" customHeight="1">
      <c r="A6" s="87" t="s">
        <v>414</v>
      </c>
      <c r="B6" s="182"/>
      <c r="C6" s="182"/>
    </row>
    <row r="7" spans="1:6" ht="56.25" customHeight="1">
      <c r="A7" s="87" t="s">
        <v>415</v>
      </c>
      <c r="B7" s="182"/>
      <c r="C7" s="182"/>
    </row>
    <row r="8" spans="1:6" ht="56.25" customHeight="1">
      <c r="A8" s="87" t="s">
        <v>237</v>
      </c>
      <c r="B8" s="182"/>
      <c r="C8" s="182"/>
      <c r="E8" s="179"/>
      <c r="F8" s="179"/>
    </row>
    <row r="9" spans="1:6" ht="56.25" customHeight="1">
      <c r="A9" s="87" t="s">
        <v>416</v>
      </c>
      <c r="B9" s="182"/>
      <c r="C9" s="182"/>
    </row>
    <row r="10" spans="1:6" ht="56.25" customHeight="1">
      <c r="A10" s="87" t="s">
        <v>417</v>
      </c>
      <c r="B10" s="182"/>
      <c r="C10" s="182"/>
    </row>
    <row r="11" spans="1:6" ht="56.25" customHeight="1">
      <c r="A11" s="87" t="s">
        <v>418</v>
      </c>
      <c r="B11" s="182"/>
      <c r="C11" s="182"/>
    </row>
    <row r="12" spans="1:6" ht="56.25" customHeight="1">
      <c r="A12" s="87" t="s">
        <v>412</v>
      </c>
      <c r="B12" s="88"/>
      <c r="C12" s="182"/>
    </row>
    <row r="13" spans="1:6" ht="56.25" customHeight="1">
      <c r="A13" s="89" t="s">
        <v>413</v>
      </c>
      <c r="B13" s="90"/>
      <c r="C13" s="183"/>
    </row>
    <row r="14" spans="1:6" ht="38.25" customHeight="1">
      <c r="A14" s="238"/>
      <c r="B14" s="238"/>
      <c r="C14" s="238"/>
    </row>
  </sheetData>
  <mergeCells count="2">
    <mergeCell ref="A2:C2"/>
    <mergeCell ref="A14:C14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2" sqref="A2:C11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238</v>
      </c>
    </row>
    <row r="2" spans="1:3" s="49" customFormat="1" ht="48" customHeight="1">
      <c r="A2" s="239" t="s">
        <v>422</v>
      </c>
      <c r="B2" s="239"/>
      <c r="C2" s="239"/>
    </row>
    <row r="3" spans="1:3" ht="33" customHeight="1" thickBot="1">
      <c r="A3" s="172"/>
      <c r="B3" s="172"/>
      <c r="C3" s="132" t="s">
        <v>313</v>
      </c>
    </row>
    <row r="4" spans="1:3" ht="66.75" customHeight="1">
      <c r="A4" s="123" t="s">
        <v>37</v>
      </c>
      <c r="B4" s="124" t="s">
        <v>115</v>
      </c>
      <c r="C4" s="125" t="s">
        <v>114</v>
      </c>
    </row>
    <row r="5" spans="1:3" ht="58.5" customHeight="1">
      <c r="A5" s="87" t="s">
        <v>427</v>
      </c>
      <c r="B5" s="180"/>
      <c r="C5" s="180"/>
    </row>
    <row r="6" spans="1:3" ht="58.5" customHeight="1">
      <c r="A6" s="87" t="s">
        <v>423</v>
      </c>
      <c r="B6" s="180"/>
      <c r="C6" s="180"/>
    </row>
    <row r="7" spans="1:3" ht="58.5" customHeight="1">
      <c r="A7" s="87" t="s">
        <v>424</v>
      </c>
      <c r="B7" s="180"/>
      <c r="C7" s="180"/>
    </row>
    <row r="8" spans="1:3" ht="58.5" customHeight="1">
      <c r="A8" s="87" t="s">
        <v>425</v>
      </c>
      <c r="B8" s="180"/>
      <c r="C8" s="180"/>
    </row>
    <row r="9" spans="1:3" ht="58.5" customHeight="1">
      <c r="A9" s="87" t="s">
        <v>426</v>
      </c>
      <c r="B9" s="180"/>
      <c r="C9" s="180"/>
    </row>
    <row r="10" spans="1:3" ht="58.5" customHeight="1">
      <c r="A10" s="87" t="s">
        <v>420</v>
      </c>
      <c r="B10" s="88"/>
      <c r="C10" s="180"/>
    </row>
    <row r="11" spans="1:3" ht="58.5" customHeight="1">
      <c r="A11" s="89" t="s">
        <v>421</v>
      </c>
      <c r="B11" s="90"/>
      <c r="C11" s="181"/>
    </row>
    <row r="12" spans="1:3" ht="45" customHeight="1">
      <c r="A12" s="238"/>
      <c r="B12" s="238"/>
      <c r="C12" s="238"/>
    </row>
  </sheetData>
  <mergeCells count="2">
    <mergeCell ref="A2:C2"/>
    <mergeCell ref="A12:C12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5" activePane="bottomLeft" state="frozen"/>
      <selection activeCell="K19" sqref="K19"/>
      <selection pane="bottomLeft" activeCell="D21" sqref="D21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239</v>
      </c>
    </row>
    <row r="2" spans="1:4" s="49" customFormat="1" ht="28.7" customHeight="1">
      <c r="A2" s="239" t="s">
        <v>269</v>
      </c>
      <c r="B2" s="239"/>
      <c r="C2" s="239"/>
      <c r="D2" s="239"/>
    </row>
    <row r="3" spans="1:4" ht="24" customHeight="1" thickBot="1">
      <c r="D3" s="48" t="s">
        <v>313</v>
      </c>
    </row>
    <row r="4" spans="1:4" ht="28.5" customHeight="1">
      <c r="A4" s="123" t="s">
        <v>37</v>
      </c>
      <c r="B4" s="124" t="s">
        <v>137</v>
      </c>
      <c r="C4" s="124" t="s">
        <v>240</v>
      </c>
      <c r="D4" s="125" t="s">
        <v>136</v>
      </c>
    </row>
    <row r="5" spans="1:4" ht="28.5" customHeight="1">
      <c r="A5" s="91" t="s">
        <v>430</v>
      </c>
      <c r="B5" s="92" t="s">
        <v>135</v>
      </c>
      <c r="C5" s="184"/>
      <c r="D5" s="93"/>
    </row>
    <row r="6" spans="1:4" ht="28.5" customHeight="1">
      <c r="A6" s="91" t="s">
        <v>119</v>
      </c>
      <c r="B6" s="92" t="s">
        <v>108</v>
      </c>
      <c r="C6" s="184"/>
      <c r="D6" s="93"/>
    </row>
    <row r="7" spans="1:4" ht="28.5" customHeight="1">
      <c r="A7" s="91" t="s">
        <v>133</v>
      </c>
      <c r="B7" s="92" t="s">
        <v>107</v>
      </c>
      <c r="C7" s="184"/>
      <c r="D7" s="93"/>
    </row>
    <row r="8" spans="1:4" ht="28.5" customHeight="1">
      <c r="A8" s="91" t="s">
        <v>117</v>
      </c>
      <c r="B8" s="92" t="s">
        <v>134</v>
      </c>
      <c r="C8" s="184"/>
      <c r="D8" s="93"/>
    </row>
    <row r="9" spans="1:4" ht="28.5" customHeight="1">
      <c r="A9" s="91" t="s">
        <v>133</v>
      </c>
      <c r="B9" s="92" t="s">
        <v>105</v>
      </c>
      <c r="C9" s="184"/>
      <c r="D9" s="93"/>
    </row>
    <row r="10" spans="1:4" ht="28.5" customHeight="1">
      <c r="A10" s="91" t="s">
        <v>431</v>
      </c>
      <c r="B10" s="92" t="s">
        <v>132</v>
      </c>
      <c r="C10" s="184"/>
      <c r="D10" s="93"/>
    </row>
    <row r="11" spans="1:4" ht="28.5" customHeight="1">
      <c r="A11" s="91" t="s">
        <v>119</v>
      </c>
      <c r="B11" s="92" t="s">
        <v>131</v>
      </c>
      <c r="C11" s="184"/>
      <c r="D11" s="93"/>
    </row>
    <row r="12" spans="1:4" ht="28.5" customHeight="1">
      <c r="A12" s="91" t="s">
        <v>117</v>
      </c>
      <c r="B12" s="92" t="s">
        <v>130</v>
      </c>
      <c r="C12" s="184"/>
      <c r="D12" s="93"/>
    </row>
    <row r="13" spans="1:4" ht="28.5" customHeight="1">
      <c r="A13" s="91" t="s">
        <v>432</v>
      </c>
      <c r="B13" s="92" t="s">
        <v>129</v>
      </c>
      <c r="C13" s="184">
        <f>SUM(C14:C15)</f>
        <v>0</v>
      </c>
      <c r="D13" s="93"/>
    </row>
    <row r="14" spans="1:4" ht="28.5" customHeight="1">
      <c r="A14" s="91" t="s">
        <v>119</v>
      </c>
      <c r="B14" s="92" t="s">
        <v>128</v>
      </c>
      <c r="C14" s="184"/>
      <c r="D14" s="93"/>
    </row>
    <row r="15" spans="1:4" ht="28.5" customHeight="1">
      <c r="A15" s="91" t="s">
        <v>117</v>
      </c>
      <c r="B15" s="92" t="s">
        <v>127</v>
      </c>
      <c r="C15" s="184"/>
      <c r="D15" s="93"/>
    </row>
    <row r="16" spans="1:4" ht="28.5" customHeight="1">
      <c r="A16" s="91" t="s">
        <v>428</v>
      </c>
      <c r="B16" s="92" t="s">
        <v>126</v>
      </c>
      <c r="C16" s="184"/>
      <c r="D16" s="93"/>
    </row>
    <row r="17" spans="1:4" ht="28.5" customHeight="1">
      <c r="A17" s="91" t="s">
        <v>119</v>
      </c>
      <c r="B17" s="92" t="s">
        <v>125</v>
      </c>
      <c r="C17" s="184"/>
      <c r="D17" s="93"/>
    </row>
    <row r="18" spans="1:4" ht="28.5" customHeight="1">
      <c r="A18" s="91" t="s">
        <v>122</v>
      </c>
      <c r="B18" s="92"/>
      <c r="C18" s="184"/>
      <c r="D18" s="93"/>
    </row>
    <row r="19" spans="1:4" ht="28.5" customHeight="1">
      <c r="A19" s="91" t="s">
        <v>241</v>
      </c>
      <c r="B19" s="92" t="s">
        <v>124</v>
      </c>
      <c r="C19" s="184"/>
      <c r="D19" s="93"/>
    </row>
    <row r="20" spans="1:4" ht="28.5" customHeight="1">
      <c r="A20" s="91" t="s">
        <v>117</v>
      </c>
      <c r="B20" s="92" t="s">
        <v>123</v>
      </c>
      <c r="C20" s="184"/>
      <c r="D20" s="93"/>
    </row>
    <row r="21" spans="1:4" ht="28.5" customHeight="1">
      <c r="A21" s="91" t="s">
        <v>122</v>
      </c>
      <c r="B21" s="92"/>
      <c r="C21" s="184"/>
      <c r="D21" s="93"/>
    </row>
    <row r="22" spans="1:4" ht="28.5" customHeight="1">
      <c r="A22" s="91" t="s">
        <v>242</v>
      </c>
      <c r="B22" s="92" t="s">
        <v>121</v>
      </c>
      <c r="C22" s="184"/>
      <c r="D22" s="93"/>
    </row>
    <row r="23" spans="1:4" ht="28.5" customHeight="1">
      <c r="A23" s="91" t="s">
        <v>429</v>
      </c>
      <c r="B23" s="92" t="s">
        <v>120</v>
      </c>
      <c r="C23" s="184"/>
      <c r="D23" s="93"/>
    </row>
    <row r="24" spans="1:4" ht="28.5" customHeight="1">
      <c r="A24" s="91" t="s">
        <v>119</v>
      </c>
      <c r="B24" s="92" t="s">
        <v>118</v>
      </c>
      <c r="C24" s="184"/>
      <c r="D24" s="93"/>
    </row>
    <row r="25" spans="1:4" ht="28.5" customHeight="1">
      <c r="A25" s="94" t="s">
        <v>117</v>
      </c>
      <c r="B25" s="95" t="s">
        <v>116</v>
      </c>
      <c r="C25" s="185"/>
      <c r="D25" s="96"/>
    </row>
    <row r="26" spans="1:4" ht="43.5" customHeight="1">
      <c r="A26" s="238"/>
      <c r="B26" s="238"/>
      <c r="C26" s="238"/>
      <c r="D26" s="238"/>
    </row>
  </sheetData>
  <mergeCells count="2">
    <mergeCell ref="A2:D2"/>
    <mergeCell ref="A26:D26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9" sqref="B9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243</v>
      </c>
      <c r="B1" s="55"/>
      <c r="C1" s="55"/>
      <c r="D1" s="55"/>
    </row>
    <row r="2" spans="1:5" s="53" customFormat="1" ht="28.7" customHeight="1">
      <c r="A2" s="242" t="s">
        <v>433</v>
      </c>
      <c r="B2" s="242"/>
      <c r="C2" s="242"/>
      <c r="D2" s="242"/>
      <c r="E2" s="242"/>
    </row>
    <row r="3" spans="1:5" ht="22.5" customHeight="1" thickBot="1">
      <c r="B3" s="173"/>
      <c r="C3" s="173"/>
      <c r="D3" s="173"/>
      <c r="E3" s="133" t="s">
        <v>313</v>
      </c>
    </row>
    <row r="4" spans="1:5" ht="57.75" customHeight="1">
      <c r="A4" s="126" t="s">
        <v>43</v>
      </c>
      <c r="B4" s="127" t="s">
        <v>244</v>
      </c>
      <c r="C4" s="127" t="s">
        <v>240</v>
      </c>
      <c r="D4" s="127" t="s">
        <v>245</v>
      </c>
      <c r="E4" s="128" t="s">
        <v>246</v>
      </c>
    </row>
    <row r="5" spans="1:5" ht="57.75" customHeight="1">
      <c r="A5" s="97" t="s">
        <v>434</v>
      </c>
      <c r="B5" s="98" t="s">
        <v>247</v>
      </c>
      <c r="C5" s="99"/>
      <c r="D5" s="99"/>
      <c r="E5" s="100"/>
    </row>
    <row r="6" spans="1:5" ht="57.75" customHeight="1">
      <c r="A6" s="97" t="s">
        <v>138</v>
      </c>
      <c r="B6" s="98" t="s">
        <v>248</v>
      </c>
      <c r="C6" s="99"/>
      <c r="D6" s="99"/>
      <c r="E6" s="100"/>
    </row>
    <row r="7" spans="1:5" ht="57.75" customHeight="1">
      <c r="A7" s="97" t="s">
        <v>249</v>
      </c>
      <c r="B7" s="98" t="s">
        <v>250</v>
      </c>
      <c r="C7" s="99"/>
      <c r="D7" s="99"/>
      <c r="E7" s="100"/>
    </row>
    <row r="8" spans="1:5" ht="57.75" customHeight="1">
      <c r="A8" s="97" t="s">
        <v>435</v>
      </c>
      <c r="B8" s="98" t="s">
        <v>251</v>
      </c>
      <c r="C8" s="99"/>
      <c r="D8" s="99"/>
      <c r="E8" s="100"/>
    </row>
    <row r="9" spans="1:5" ht="57.75" customHeight="1">
      <c r="A9" s="97" t="s">
        <v>138</v>
      </c>
      <c r="B9" s="98" t="s">
        <v>252</v>
      </c>
      <c r="C9" s="99"/>
      <c r="D9" s="99"/>
      <c r="E9" s="100"/>
    </row>
    <row r="10" spans="1:5" ht="57.75" customHeight="1">
      <c r="A10" s="101" t="s">
        <v>249</v>
      </c>
      <c r="B10" s="102" t="s">
        <v>253</v>
      </c>
      <c r="C10" s="103"/>
      <c r="D10" s="103"/>
      <c r="E10" s="104"/>
    </row>
    <row r="11" spans="1:5" ht="41.45" customHeight="1">
      <c r="A11" s="241"/>
      <c r="B11" s="241"/>
      <c r="C11" s="241"/>
      <c r="D11" s="241"/>
      <c r="E11" s="241"/>
    </row>
  </sheetData>
  <mergeCells count="2">
    <mergeCell ref="A11:E11"/>
    <mergeCell ref="A2:E2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4" topLeftCell="A5" activePane="bottomLeft" state="frozen"/>
      <selection activeCell="G16" sqref="G16"/>
      <selection pane="bottomLeft" activeCell="C5" sqref="C5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254</v>
      </c>
      <c r="B1" s="8"/>
    </row>
    <row r="2" spans="1:6" s="57" customFormat="1" ht="28.7" customHeight="1">
      <c r="A2" s="243" t="s">
        <v>436</v>
      </c>
      <c r="B2" s="243"/>
      <c r="C2" s="243"/>
      <c r="D2" s="243"/>
      <c r="E2" s="243"/>
      <c r="F2" s="243"/>
    </row>
    <row r="3" spans="1:6" ht="14.25" customHeight="1" thickBot="1">
      <c r="A3" s="244" t="s">
        <v>313</v>
      </c>
      <c r="B3" s="244"/>
      <c r="C3" s="244"/>
      <c r="D3" s="244"/>
      <c r="E3" s="244"/>
      <c r="F3" s="244"/>
    </row>
    <row r="4" spans="1:6" ht="62.25" customHeight="1">
      <c r="A4" s="129" t="s">
        <v>140</v>
      </c>
      <c r="B4" s="130" t="s">
        <v>255</v>
      </c>
      <c r="C4" s="130" t="s">
        <v>139</v>
      </c>
      <c r="D4" s="130" t="s">
        <v>256</v>
      </c>
      <c r="E4" s="130" t="s">
        <v>257</v>
      </c>
      <c r="F4" s="131" t="s">
        <v>258</v>
      </c>
    </row>
    <row r="5" spans="1:6" ht="62.25" customHeight="1">
      <c r="A5" s="105">
        <v>1</v>
      </c>
      <c r="B5" s="106"/>
      <c r="C5" s="107"/>
      <c r="D5" s="106"/>
      <c r="E5" s="108"/>
      <c r="F5" s="109"/>
    </row>
    <row r="6" spans="1:6" ht="62.25" customHeight="1">
      <c r="A6" s="105">
        <v>2</v>
      </c>
      <c r="B6" s="106"/>
      <c r="C6" s="107"/>
      <c r="D6" s="106"/>
      <c r="E6" s="108"/>
      <c r="F6" s="109"/>
    </row>
    <row r="7" spans="1:6" ht="62.25" customHeight="1">
      <c r="A7" s="110">
        <v>3</v>
      </c>
      <c r="B7" s="111"/>
      <c r="C7" s="111"/>
      <c r="D7" s="111"/>
      <c r="E7" s="111"/>
      <c r="F7" s="112"/>
    </row>
    <row r="8" spans="1:6" ht="33" customHeight="1">
      <c r="A8" s="245"/>
      <c r="B8" s="245"/>
      <c r="C8" s="245"/>
      <c r="D8" s="245"/>
      <c r="E8" s="245"/>
      <c r="F8" s="245"/>
    </row>
  </sheetData>
  <mergeCells count="3">
    <mergeCell ref="A2:F2"/>
    <mergeCell ref="A3:F3"/>
    <mergeCell ref="A8:F8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workbookViewId="0">
      <selection activeCell="D23" sqref="D23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7" customHeight="1">
      <c r="A1" s="228" t="s">
        <v>354</v>
      </c>
      <c r="B1" s="229"/>
      <c r="C1" s="229"/>
      <c r="D1" s="229"/>
    </row>
    <row r="2" spans="1:4" ht="15.75" customHeight="1">
      <c r="A2" s="230" t="s">
        <v>359</v>
      </c>
      <c r="B2" s="230"/>
      <c r="C2" s="230"/>
      <c r="D2" s="230"/>
    </row>
    <row r="3" spans="1:4" ht="15.75" customHeight="1">
      <c r="A3" s="230"/>
      <c r="B3" s="230"/>
      <c r="C3" s="230"/>
      <c r="D3" s="230"/>
    </row>
    <row r="4" spans="1:4" ht="15.75" customHeight="1">
      <c r="A4" s="230"/>
      <c r="B4" s="230"/>
      <c r="C4" s="230"/>
      <c r="D4" s="230"/>
    </row>
    <row r="5" spans="1:4" ht="15.75" customHeight="1">
      <c r="A5" s="230"/>
      <c r="B5" s="230"/>
      <c r="C5" s="230"/>
      <c r="D5" s="230"/>
    </row>
    <row r="6" spans="1:4" ht="15.75" customHeight="1">
      <c r="A6" s="230"/>
      <c r="B6" s="230"/>
      <c r="C6" s="230"/>
      <c r="D6" s="230"/>
    </row>
    <row r="7" spans="1:4" ht="15.75" customHeight="1">
      <c r="A7" s="230"/>
      <c r="B7" s="230"/>
      <c r="C7" s="230"/>
      <c r="D7" s="230"/>
    </row>
    <row r="8" spans="1:4" ht="15.75" customHeight="1">
      <c r="A8" s="230"/>
      <c r="B8" s="230"/>
      <c r="C8" s="230"/>
      <c r="D8" s="230"/>
    </row>
    <row r="9" spans="1:4" ht="15.75" customHeight="1">
      <c r="A9" s="230"/>
      <c r="B9" s="230"/>
      <c r="C9" s="230"/>
      <c r="D9" s="230"/>
    </row>
    <row r="10" spans="1:4" ht="15.75" customHeight="1">
      <c r="A10" s="230"/>
      <c r="B10" s="230"/>
      <c r="C10" s="230"/>
      <c r="D10" s="230"/>
    </row>
    <row r="11" spans="1:4" ht="15.75" customHeight="1">
      <c r="A11" s="230"/>
      <c r="B11" s="230"/>
      <c r="C11" s="230"/>
      <c r="D11" s="230"/>
    </row>
    <row r="12" spans="1:4" ht="15.75" customHeight="1">
      <c r="A12" s="230"/>
      <c r="B12" s="230"/>
      <c r="C12" s="230"/>
      <c r="D12" s="230"/>
    </row>
    <row r="13" spans="1:4" ht="15.75" customHeight="1">
      <c r="A13" s="230"/>
      <c r="B13" s="230"/>
      <c r="C13" s="230"/>
      <c r="D13" s="230"/>
    </row>
    <row r="14" spans="1:4" ht="15.75" customHeight="1">
      <c r="A14" s="230"/>
      <c r="B14" s="230"/>
      <c r="C14" s="230"/>
      <c r="D14" s="230"/>
    </row>
    <row r="15" spans="1:4" ht="15.75" customHeight="1">
      <c r="A15" s="230"/>
      <c r="B15" s="230"/>
      <c r="C15" s="230"/>
      <c r="D15" s="230"/>
    </row>
    <row r="16" spans="1:4" ht="15.75" customHeight="1">
      <c r="A16" s="230"/>
      <c r="B16" s="230"/>
      <c r="C16" s="230"/>
      <c r="D16" s="230"/>
    </row>
    <row r="17" spans="1:4" ht="15.75" customHeight="1">
      <c r="A17" s="230"/>
      <c r="B17" s="230"/>
      <c r="C17" s="230"/>
      <c r="D17" s="230"/>
    </row>
    <row r="18" spans="1:4" ht="15.75" customHeight="1">
      <c r="A18" s="230"/>
      <c r="B18" s="230"/>
      <c r="C18" s="230"/>
      <c r="D18" s="230"/>
    </row>
    <row r="19" spans="1:4" ht="15.75" customHeight="1">
      <c r="A19" s="187"/>
      <c r="B19" s="187"/>
      <c r="C19" s="187"/>
      <c r="D19" s="187"/>
    </row>
    <row r="20" spans="1:4" ht="15.75" customHeight="1">
      <c r="A20" s="187"/>
      <c r="B20" s="187"/>
      <c r="C20" s="187"/>
      <c r="D20" s="187"/>
    </row>
    <row r="21" spans="1:4" ht="15.75" customHeight="1">
      <c r="A21" s="187"/>
      <c r="B21" s="187"/>
      <c r="C21" s="187"/>
      <c r="D21" s="187"/>
    </row>
    <row r="22" spans="1:4" ht="15.75" customHeight="1">
      <c r="A22" s="187"/>
      <c r="B22" s="187"/>
      <c r="C22" s="187"/>
      <c r="D22" s="187"/>
    </row>
    <row r="23" spans="1:4" ht="15.75" customHeight="1">
      <c r="A23" s="187"/>
      <c r="B23" s="187"/>
      <c r="C23" s="187"/>
      <c r="D23" s="187"/>
    </row>
    <row r="24" spans="1:4" ht="15.75" customHeight="1">
      <c r="A24" s="187"/>
      <c r="B24" s="187"/>
      <c r="C24" s="187"/>
      <c r="D24" s="187"/>
    </row>
  </sheetData>
  <mergeCells count="2">
    <mergeCell ref="A1:D1"/>
    <mergeCell ref="A2:D18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"/>
  <sheetViews>
    <sheetView showGridLines="0" showZeros="0" workbookViewId="0">
      <selection activeCell="D16" sqref="D16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9" style="212" hidden="1" customWidth="1"/>
    <col min="7" max="7" width="9" style="221" hidden="1" customWidth="1"/>
    <col min="8" max="15" width="9" style="9" hidden="1" customWidth="1"/>
    <col min="16" max="43" width="9" style="9" customWidth="1"/>
    <col min="44" max="16384" width="6.75" style="9"/>
  </cols>
  <sheetData>
    <row r="1" spans="1:43" ht="19.5" customHeight="1">
      <c r="A1" s="8" t="s">
        <v>157</v>
      </c>
    </row>
    <row r="2" spans="1:43" ht="30.75" customHeight="1">
      <c r="A2" s="227" t="s">
        <v>355</v>
      </c>
      <c r="B2" s="227"/>
      <c r="C2" s="227"/>
      <c r="D2" s="227"/>
      <c r="E2" s="10"/>
      <c r="F2" s="20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88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3" t="s">
        <v>95</v>
      </c>
      <c r="B4" s="114" t="s">
        <v>352</v>
      </c>
      <c r="C4" s="115" t="s">
        <v>353</v>
      </c>
      <c r="D4" s="116" t="s">
        <v>149</v>
      </c>
      <c r="E4" s="14"/>
      <c r="F4" s="188"/>
      <c r="G4" s="14"/>
      <c r="H4" s="14"/>
      <c r="I4" s="14"/>
      <c r="J4" s="14"/>
      <c r="K4" s="14"/>
      <c r="L4" s="14">
        <v>3542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84</v>
      </c>
      <c r="B5" s="136">
        <f>SUM(B6:B29)</f>
        <v>3587</v>
      </c>
      <c r="C5" s="136">
        <f>SUM(C6:C29)</f>
        <v>3542</v>
      </c>
      <c r="D5" s="160">
        <f>C5/B5</f>
        <v>0.98745469751881798</v>
      </c>
      <c r="F5" s="188">
        <f>(C5-B5)/B5</f>
        <v>-1.2545302481182047E-2</v>
      </c>
      <c r="G5" s="205"/>
      <c r="L5" s="8">
        <v>3440</v>
      </c>
    </row>
    <row r="6" spans="1:43" s="8" customFormat="1" ht="24.95" customHeight="1">
      <c r="A6" s="70" t="s">
        <v>4</v>
      </c>
      <c r="B6" s="134">
        <v>1152</v>
      </c>
      <c r="C6" s="134">
        <v>1159</v>
      </c>
      <c r="D6" s="159">
        <f t="shared" ref="D6:D24" si="0">C6/B6</f>
        <v>1.0060763888888888</v>
      </c>
      <c r="E6" s="14"/>
      <c r="F6" s="188">
        <f>(C6-B6)/B6</f>
        <v>6.076388888888889E-3</v>
      </c>
      <c r="G6" s="205"/>
      <c r="H6" s="14"/>
      <c r="I6" s="14"/>
      <c r="J6" s="14"/>
      <c r="K6" s="14"/>
      <c r="L6" s="14">
        <f>SUM(L4:L5)</f>
        <v>6982</v>
      </c>
      <c r="M6" s="14">
        <v>3570</v>
      </c>
      <c r="N6" s="14">
        <f>3587+109</f>
        <v>3696</v>
      </c>
      <c r="O6" s="14">
        <f>L4-M6</f>
        <v>-28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6</v>
      </c>
      <c r="B7" s="134"/>
      <c r="C7" s="134"/>
      <c r="D7" s="159"/>
      <c r="E7" s="14"/>
      <c r="F7" s="188"/>
      <c r="G7" s="205"/>
      <c r="H7" s="14"/>
      <c r="I7" s="14"/>
      <c r="J7" s="14"/>
      <c r="K7" s="14"/>
      <c r="L7" s="14"/>
      <c r="M7" s="14">
        <f>L6/M6</f>
        <v>1.9557422969187674</v>
      </c>
      <c r="N7" s="14">
        <f>(L6-N6)/N6</f>
        <v>0.88906926406926412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7</v>
      </c>
      <c r="B8" s="134"/>
      <c r="C8" s="134"/>
      <c r="D8" s="159"/>
      <c r="E8" s="14"/>
      <c r="F8" s="188"/>
      <c r="G8" s="20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9</v>
      </c>
      <c r="B9" s="134"/>
      <c r="C9" s="134"/>
      <c r="D9" s="159"/>
      <c r="E9" s="14"/>
      <c r="F9" s="188"/>
      <c r="G9" s="205"/>
      <c r="H9" s="14"/>
      <c r="I9" s="14"/>
      <c r="J9" s="14"/>
      <c r="K9" s="14"/>
      <c r="L9" s="14"/>
      <c r="M9" s="14">
        <f>L6-M6</f>
        <v>3412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10</v>
      </c>
      <c r="B10" s="134"/>
      <c r="C10" s="134"/>
      <c r="D10" s="159"/>
      <c r="E10" s="14"/>
      <c r="F10" s="188"/>
      <c r="G10" s="205"/>
      <c r="H10" s="14"/>
      <c r="I10" s="14"/>
      <c r="J10" s="14"/>
      <c r="K10" s="14"/>
      <c r="L10" s="14"/>
      <c r="M10" s="14">
        <f>L4/M6</f>
        <v>0.99215686274509807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11</v>
      </c>
      <c r="B11" s="134"/>
      <c r="C11" s="207"/>
      <c r="D11" s="159"/>
      <c r="E11" s="14"/>
      <c r="F11" s="188"/>
      <c r="G11" s="20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292</v>
      </c>
      <c r="B12" s="134">
        <v>70</v>
      </c>
      <c r="C12" s="207">
        <v>69</v>
      </c>
      <c r="D12" s="159">
        <f t="shared" si="0"/>
        <v>0.98571428571428577</v>
      </c>
      <c r="E12" s="14"/>
      <c r="F12" s="188">
        <f t="shared" ref="F12:F17" si="1">(C12-B12)/B12</f>
        <v>-1.4285714285714285E-2</v>
      </c>
      <c r="G12" s="20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293</v>
      </c>
      <c r="B13" s="134">
        <v>627</v>
      </c>
      <c r="C13" s="207">
        <v>635</v>
      </c>
      <c r="D13" s="159">
        <f t="shared" si="0"/>
        <v>1.0127591706539074</v>
      </c>
      <c r="E13" s="14"/>
      <c r="F13" s="188">
        <f t="shared" si="1"/>
        <v>1.2759170653907496E-2</v>
      </c>
      <c r="G13" s="20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294</v>
      </c>
      <c r="B14" s="134">
        <v>144</v>
      </c>
      <c r="C14" s="207">
        <v>123</v>
      </c>
      <c r="D14" s="159">
        <f t="shared" si="0"/>
        <v>0.85416666666666663</v>
      </c>
      <c r="E14" s="14"/>
      <c r="F14" s="188">
        <f t="shared" si="1"/>
        <v>-0.14583333333333334</v>
      </c>
      <c r="G14" s="20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295</v>
      </c>
      <c r="B15" s="134">
        <v>140</v>
      </c>
      <c r="C15" s="207">
        <v>128</v>
      </c>
      <c r="D15" s="159">
        <f t="shared" si="0"/>
        <v>0.91428571428571426</v>
      </c>
      <c r="E15" s="14"/>
      <c r="F15" s="188">
        <f t="shared" si="1"/>
        <v>-8.5714285714285715E-2</v>
      </c>
      <c r="G15" s="20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296</v>
      </c>
      <c r="B16" s="134">
        <v>175</v>
      </c>
      <c r="C16" s="207">
        <v>104</v>
      </c>
      <c r="D16" s="159">
        <f t="shared" si="0"/>
        <v>0.59428571428571431</v>
      </c>
      <c r="E16" s="14"/>
      <c r="F16" s="188">
        <f t="shared" si="1"/>
        <v>-0.40571428571428569</v>
      </c>
      <c r="G16" s="20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297</v>
      </c>
      <c r="B17" s="134">
        <v>1155</v>
      </c>
      <c r="C17" s="207">
        <v>1200</v>
      </c>
      <c r="D17" s="159">
        <f t="shared" si="0"/>
        <v>1.0389610389610389</v>
      </c>
      <c r="E17" s="14"/>
      <c r="F17" s="188">
        <f t="shared" si="1"/>
        <v>3.896103896103896E-2</v>
      </c>
      <c r="G17" s="20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12</v>
      </c>
      <c r="B18" s="134"/>
      <c r="C18" s="207"/>
      <c r="D18" s="159"/>
      <c r="E18" s="14"/>
      <c r="F18" s="188"/>
      <c r="G18" s="20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13</v>
      </c>
      <c r="B19" s="134"/>
      <c r="C19" s="207"/>
      <c r="D19" s="159"/>
      <c r="E19" s="14"/>
      <c r="F19" s="188"/>
      <c r="G19" s="20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14</v>
      </c>
      <c r="B20" s="134"/>
      <c r="C20" s="134"/>
      <c r="D20" s="159"/>
      <c r="E20" s="14"/>
      <c r="F20" s="188"/>
      <c r="G20" s="20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15</v>
      </c>
      <c r="B21" s="134"/>
      <c r="C21" s="134"/>
      <c r="D21" s="159"/>
      <c r="E21" s="14"/>
      <c r="F21" s="188"/>
      <c r="G21" s="20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16</v>
      </c>
      <c r="B22" s="134"/>
      <c r="C22" s="134"/>
      <c r="D22" s="159"/>
      <c r="E22" s="14"/>
      <c r="F22" s="188"/>
      <c r="G22" s="20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17</v>
      </c>
      <c r="B23" s="134"/>
      <c r="C23" s="134"/>
      <c r="D23" s="159"/>
      <c r="E23" s="14"/>
      <c r="F23" s="188"/>
      <c r="G23" s="205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298</v>
      </c>
      <c r="B24" s="134">
        <v>124</v>
      </c>
      <c r="C24" s="134">
        <v>124</v>
      </c>
      <c r="D24" s="159">
        <f t="shared" si="0"/>
        <v>1</v>
      </c>
      <c r="E24" s="14"/>
      <c r="F24" s="188">
        <f>(C24-B24)/B24</f>
        <v>0</v>
      </c>
      <c r="G24" s="205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18</v>
      </c>
      <c r="B25" s="134"/>
      <c r="C25" s="134"/>
      <c r="D25" s="159"/>
      <c r="E25" s="14"/>
      <c r="F25" s="188"/>
      <c r="G25" s="20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19</v>
      </c>
      <c r="B26" s="134"/>
      <c r="C26" s="134"/>
      <c r="D26" s="159"/>
      <c r="E26" s="14"/>
      <c r="F26" s="188"/>
      <c r="G26" s="205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31</v>
      </c>
      <c r="B27" s="134"/>
      <c r="C27" s="134"/>
      <c r="D27" s="159"/>
      <c r="E27" s="14"/>
      <c r="F27" s="188"/>
      <c r="G27" s="20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32</v>
      </c>
      <c r="B28" s="134"/>
      <c r="C28" s="134"/>
      <c r="D28" s="159"/>
      <c r="E28" s="14"/>
      <c r="F28" s="188"/>
      <c r="G28" s="20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33</v>
      </c>
      <c r="B29" s="135"/>
      <c r="C29" s="135"/>
      <c r="D29" s="161"/>
      <c r="E29" s="14"/>
      <c r="F29" s="188"/>
      <c r="G29" s="20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86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D29" sqref="D29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6.25" customHeight="1">
      <c r="A1" s="228" t="s">
        <v>356</v>
      </c>
      <c r="B1" s="229"/>
      <c r="C1" s="229"/>
      <c r="D1" s="229"/>
    </row>
    <row r="2" spans="1:4" ht="25.5" customHeight="1">
      <c r="A2" s="230" t="s">
        <v>357</v>
      </c>
      <c r="B2" s="231"/>
      <c r="C2" s="231"/>
      <c r="D2" s="231"/>
    </row>
    <row r="3" spans="1:4" ht="25.5" customHeight="1">
      <c r="A3" s="231"/>
      <c r="B3" s="231"/>
      <c r="C3" s="231"/>
      <c r="D3" s="231"/>
    </row>
    <row r="4" spans="1:4" ht="25.5" customHeight="1">
      <c r="A4" s="231"/>
      <c r="B4" s="231"/>
      <c r="C4" s="231"/>
      <c r="D4" s="231"/>
    </row>
    <row r="5" spans="1:4" ht="25.5" customHeight="1">
      <c r="A5" s="231"/>
      <c r="B5" s="231"/>
      <c r="C5" s="231"/>
      <c r="D5" s="231"/>
    </row>
    <row r="6" spans="1:4" ht="25.5" customHeight="1">
      <c r="A6" s="231"/>
      <c r="B6" s="231"/>
      <c r="C6" s="231"/>
      <c r="D6" s="231"/>
    </row>
    <row r="7" spans="1:4" ht="25.5" customHeight="1">
      <c r="A7" s="231"/>
      <c r="B7" s="231"/>
      <c r="C7" s="231"/>
      <c r="D7" s="231"/>
    </row>
    <row r="8" spans="1:4" ht="25.5" customHeight="1">
      <c r="A8" s="231"/>
      <c r="B8" s="231"/>
      <c r="C8" s="231"/>
      <c r="D8" s="231"/>
    </row>
    <row r="9" spans="1:4" ht="25.5" customHeight="1">
      <c r="A9" s="231"/>
      <c r="B9" s="231"/>
      <c r="C9" s="231"/>
      <c r="D9" s="231"/>
    </row>
    <row r="10" spans="1:4" ht="25.5" customHeight="1">
      <c r="A10" s="231"/>
      <c r="B10" s="231"/>
      <c r="C10" s="231"/>
      <c r="D10" s="231"/>
    </row>
    <row r="11" spans="1:4" ht="25.5" customHeight="1">
      <c r="A11" s="231"/>
      <c r="B11" s="231"/>
      <c r="C11" s="231"/>
      <c r="D11" s="231"/>
    </row>
    <row r="12" spans="1:4" ht="25.5" customHeight="1">
      <c r="A12" s="231"/>
      <c r="B12" s="231"/>
      <c r="C12" s="231"/>
      <c r="D12" s="231"/>
    </row>
    <row r="13" spans="1:4" ht="25.5" customHeight="1">
      <c r="A13" s="231"/>
      <c r="B13" s="231"/>
      <c r="C13" s="231"/>
      <c r="D13" s="231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workbookViewId="0">
      <selection activeCell="C39" sqref="C39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158</v>
      </c>
    </row>
    <row r="2" spans="1:254" s="23" customFormat="1" ht="33" customHeight="1">
      <c r="A2" s="232" t="s">
        <v>358</v>
      </c>
      <c r="B2" s="232"/>
      <c r="C2" s="232"/>
      <c r="D2" s="23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0" t="s">
        <v>59</v>
      </c>
      <c r="B4" s="121" t="s">
        <v>30</v>
      </c>
      <c r="C4" s="121" t="s">
        <v>8</v>
      </c>
      <c r="D4" s="116" t="s">
        <v>150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6" t="s">
        <v>35</v>
      </c>
      <c r="B5" s="153">
        <f>SUM(B6:B17)</f>
        <v>2686</v>
      </c>
      <c r="C5" s="153">
        <f>SUM(C6:C17)</f>
        <v>2688</v>
      </c>
      <c r="D5" s="163">
        <f>IFERROR(C5/B5,0)</f>
        <v>1.0007446016381236</v>
      </c>
    </row>
    <row r="6" spans="1:254" s="26" customFormat="1" ht="24.95" customHeight="1">
      <c r="A6" s="156" t="s">
        <v>212</v>
      </c>
      <c r="B6" s="153"/>
      <c r="C6" s="153"/>
      <c r="D6" s="163">
        <f t="shared" ref="D6:D61" si="0">IFERROR(C6/B6,0)</f>
        <v>0</v>
      </c>
    </row>
    <row r="7" spans="1:254" s="26" customFormat="1" ht="24.95" customHeight="1">
      <c r="A7" s="156" t="s">
        <v>214</v>
      </c>
      <c r="B7" s="153"/>
      <c r="C7" s="153"/>
      <c r="D7" s="163">
        <f t="shared" si="0"/>
        <v>0</v>
      </c>
    </row>
    <row r="8" spans="1:254" s="26" customFormat="1" ht="24.95" customHeight="1">
      <c r="A8" s="156" t="s">
        <v>215</v>
      </c>
      <c r="B8" s="153"/>
      <c r="C8" s="153"/>
      <c r="D8" s="163">
        <f t="shared" si="0"/>
        <v>0</v>
      </c>
    </row>
    <row r="9" spans="1:254" s="26" customFormat="1" ht="24.95" customHeight="1">
      <c r="A9" s="156" t="s">
        <v>216</v>
      </c>
      <c r="B9" s="153"/>
      <c r="C9" s="153"/>
      <c r="D9" s="163">
        <f t="shared" si="0"/>
        <v>0</v>
      </c>
    </row>
    <row r="10" spans="1:254" s="26" customFormat="1" ht="24.95" customHeight="1">
      <c r="A10" s="156" t="s">
        <v>223</v>
      </c>
      <c r="B10" s="153">
        <v>2186</v>
      </c>
      <c r="C10" s="153">
        <v>2186</v>
      </c>
      <c r="D10" s="163">
        <f t="shared" si="0"/>
        <v>1</v>
      </c>
    </row>
    <row r="11" spans="1:254" s="26" customFormat="1" ht="24.95" customHeight="1">
      <c r="A11" s="156" t="s">
        <v>222</v>
      </c>
      <c r="B11" s="153">
        <v>500</v>
      </c>
      <c r="C11" s="153">
        <v>502</v>
      </c>
      <c r="D11" s="163">
        <f t="shared" si="0"/>
        <v>1.004</v>
      </c>
    </row>
    <row r="12" spans="1:254" s="26" customFormat="1" ht="24.95" customHeight="1">
      <c r="A12" s="156" t="s">
        <v>217</v>
      </c>
      <c r="B12" s="153"/>
      <c r="C12" s="153"/>
      <c r="D12" s="163">
        <f t="shared" si="0"/>
        <v>0</v>
      </c>
    </row>
    <row r="13" spans="1:254" s="26" customFormat="1" ht="24.95" customHeight="1">
      <c r="A13" s="156" t="s">
        <v>218</v>
      </c>
      <c r="B13" s="153"/>
      <c r="C13" s="153"/>
      <c r="D13" s="163">
        <f t="shared" si="0"/>
        <v>0</v>
      </c>
    </row>
    <row r="14" spans="1:254" s="26" customFormat="1" ht="24.95" customHeight="1">
      <c r="A14" s="156" t="s">
        <v>219</v>
      </c>
      <c r="B14" s="153"/>
      <c r="C14" s="153"/>
      <c r="D14" s="163">
        <f t="shared" si="0"/>
        <v>0</v>
      </c>
    </row>
    <row r="15" spans="1:254" s="26" customFormat="1" ht="24.95" customHeight="1">
      <c r="A15" s="156" t="s">
        <v>220</v>
      </c>
      <c r="B15" s="153"/>
      <c r="C15" s="153"/>
      <c r="D15" s="163">
        <f t="shared" si="0"/>
        <v>0</v>
      </c>
    </row>
    <row r="16" spans="1:254" s="26" customFormat="1" ht="24.95" customHeight="1">
      <c r="A16" s="156" t="s">
        <v>221</v>
      </c>
      <c r="B16" s="153"/>
      <c r="C16" s="153"/>
      <c r="D16" s="163">
        <f t="shared" si="0"/>
        <v>0</v>
      </c>
    </row>
    <row r="17" spans="1:4" s="26" customFormat="1" ht="24.95" customHeight="1">
      <c r="A17" s="77" t="s">
        <v>213</v>
      </c>
      <c r="B17" s="153"/>
      <c r="C17" s="153"/>
      <c r="D17" s="163">
        <f t="shared" si="0"/>
        <v>0</v>
      </c>
    </row>
    <row r="18" spans="1:4" s="26" customFormat="1" ht="24.95" customHeight="1">
      <c r="A18" s="77" t="s">
        <v>174</v>
      </c>
      <c r="B18" s="153"/>
      <c r="C18" s="153"/>
      <c r="D18" s="163">
        <f t="shared" si="0"/>
        <v>0</v>
      </c>
    </row>
    <row r="19" spans="1:4" s="26" customFormat="1" ht="24.95" customHeight="1">
      <c r="A19" s="77" t="s">
        <v>177</v>
      </c>
      <c r="B19" s="153"/>
      <c r="C19" s="153"/>
      <c r="D19" s="163">
        <f t="shared" si="0"/>
        <v>0</v>
      </c>
    </row>
    <row r="20" spans="1:4" s="26" customFormat="1" ht="24.95" customHeight="1">
      <c r="A20" s="77" t="s">
        <v>175</v>
      </c>
      <c r="B20" s="153"/>
      <c r="C20" s="153"/>
      <c r="D20" s="163">
        <f t="shared" si="0"/>
        <v>0</v>
      </c>
    </row>
    <row r="21" spans="1:4" s="26" customFormat="1" ht="24.95" customHeight="1">
      <c r="A21" s="77" t="s">
        <v>176</v>
      </c>
      <c r="B21" s="153"/>
      <c r="C21" s="153"/>
      <c r="D21" s="163">
        <f t="shared" si="0"/>
        <v>0</v>
      </c>
    </row>
    <row r="22" spans="1:4" s="26" customFormat="1" ht="24.95" customHeight="1">
      <c r="A22" s="77" t="s">
        <v>178</v>
      </c>
      <c r="B22" s="153"/>
      <c r="C22" s="153"/>
      <c r="D22" s="163">
        <f t="shared" si="0"/>
        <v>0</v>
      </c>
    </row>
    <row r="23" spans="1:4" s="26" customFormat="1" ht="24.95" customHeight="1">
      <c r="A23" s="77" t="s">
        <v>179</v>
      </c>
      <c r="B23" s="153"/>
      <c r="C23" s="153"/>
      <c r="D23" s="163">
        <f t="shared" si="0"/>
        <v>0</v>
      </c>
    </row>
    <row r="24" spans="1:4" s="26" customFormat="1" ht="24.95" customHeight="1">
      <c r="A24" s="77" t="s">
        <v>180</v>
      </c>
      <c r="B24" s="153"/>
      <c r="C24" s="153"/>
      <c r="D24" s="163">
        <f t="shared" si="0"/>
        <v>0</v>
      </c>
    </row>
    <row r="25" spans="1:4" s="26" customFormat="1" ht="24.95" customHeight="1">
      <c r="A25" s="77" t="s">
        <v>181</v>
      </c>
      <c r="B25" s="153"/>
      <c r="C25" s="153"/>
      <c r="D25" s="163">
        <f t="shared" si="0"/>
        <v>0</v>
      </c>
    </row>
    <row r="26" spans="1:4" s="26" customFormat="1" ht="24.95" customHeight="1">
      <c r="A26" s="77" t="s">
        <v>182</v>
      </c>
      <c r="B26" s="153"/>
      <c r="C26" s="153"/>
      <c r="D26" s="163">
        <f t="shared" si="0"/>
        <v>0</v>
      </c>
    </row>
    <row r="27" spans="1:4" s="26" customFormat="1" ht="24.95" customHeight="1">
      <c r="A27" s="77" t="s">
        <v>183</v>
      </c>
      <c r="B27" s="153"/>
      <c r="C27" s="153"/>
      <c r="D27" s="163">
        <f t="shared" si="0"/>
        <v>0</v>
      </c>
    </row>
    <row r="28" spans="1:4" s="26" customFormat="1" ht="24.95" customHeight="1">
      <c r="A28" s="77" t="s">
        <v>184</v>
      </c>
      <c r="B28" s="153"/>
      <c r="C28" s="153"/>
      <c r="D28" s="163">
        <f t="shared" si="0"/>
        <v>0</v>
      </c>
    </row>
    <row r="29" spans="1:4" s="26" customFormat="1" ht="24.95" customHeight="1">
      <c r="A29" s="77" t="s">
        <v>185</v>
      </c>
      <c r="B29" s="153"/>
      <c r="C29" s="153"/>
      <c r="D29" s="163">
        <f t="shared" si="0"/>
        <v>0</v>
      </c>
    </row>
    <row r="30" spans="1:4" s="26" customFormat="1" ht="24.95" customHeight="1">
      <c r="A30" s="77" t="s">
        <v>186</v>
      </c>
      <c r="B30" s="153"/>
      <c r="C30" s="153"/>
      <c r="D30" s="163">
        <f t="shared" si="0"/>
        <v>0</v>
      </c>
    </row>
    <row r="31" spans="1:4" s="26" customFormat="1" ht="24.95" customHeight="1">
      <c r="A31" s="77" t="s">
        <v>187</v>
      </c>
      <c r="B31" s="153"/>
      <c r="C31" s="153"/>
      <c r="D31" s="163">
        <f t="shared" si="0"/>
        <v>0</v>
      </c>
    </row>
    <row r="32" spans="1:4" s="26" customFormat="1" ht="24.95" customHeight="1">
      <c r="A32" s="77" t="s">
        <v>189</v>
      </c>
      <c r="B32" s="153"/>
      <c r="C32" s="153"/>
      <c r="D32" s="163">
        <f t="shared" si="0"/>
        <v>0</v>
      </c>
    </row>
    <row r="33" spans="1:4" s="26" customFormat="1" ht="24.95" customHeight="1">
      <c r="A33" s="77" t="s">
        <v>188</v>
      </c>
      <c r="B33" s="153"/>
      <c r="C33" s="153"/>
      <c r="D33" s="163">
        <f t="shared" si="0"/>
        <v>0</v>
      </c>
    </row>
    <row r="34" spans="1:4" s="26" customFormat="1" ht="24.95" customHeight="1">
      <c r="A34" s="77" t="s">
        <v>190</v>
      </c>
      <c r="B34" s="153"/>
      <c r="C34" s="153"/>
      <c r="D34" s="163">
        <f t="shared" si="0"/>
        <v>0</v>
      </c>
    </row>
    <row r="35" spans="1:4" s="26" customFormat="1" ht="24.95" customHeight="1">
      <c r="A35" s="77" t="s">
        <v>191</v>
      </c>
      <c r="B35" s="153"/>
      <c r="C35" s="153"/>
      <c r="D35" s="163">
        <f t="shared" si="0"/>
        <v>0</v>
      </c>
    </row>
    <row r="36" spans="1:4" s="26" customFormat="1" ht="24.95" customHeight="1">
      <c r="A36" s="77" t="s">
        <v>192</v>
      </c>
      <c r="B36" s="153"/>
      <c r="C36" s="153"/>
      <c r="D36" s="163">
        <f t="shared" si="0"/>
        <v>0</v>
      </c>
    </row>
    <row r="37" spans="1:4" s="26" customFormat="1" ht="24.95" customHeight="1">
      <c r="A37" s="77" t="s">
        <v>193</v>
      </c>
      <c r="B37" s="153"/>
      <c r="C37" s="153"/>
      <c r="D37" s="163">
        <f t="shared" si="0"/>
        <v>0</v>
      </c>
    </row>
    <row r="38" spans="1:4" s="26" customFormat="1" ht="24.95" customHeight="1">
      <c r="A38" s="77" t="s">
        <v>194</v>
      </c>
      <c r="B38" s="153"/>
      <c r="C38" s="153"/>
      <c r="D38" s="163">
        <f t="shared" si="0"/>
        <v>0</v>
      </c>
    </row>
    <row r="39" spans="1:4" s="26" customFormat="1" ht="24.95" customHeight="1">
      <c r="A39" s="77" t="s">
        <v>34</v>
      </c>
      <c r="B39" s="153">
        <f>SUM(B40:B60)</f>
        <v>290</v>
      </c>
      <c r="C39" s="153">
        <f>SUM(C40:C60)</f>
        <v>314</v>
      </c>
      <c r="D39" s="163">
        <f t="shared" si="0"/>
        <v>1.0827586206896551</v>
      </c>
    </row>
    <row r="40" spans="1:4" s="26" customFormat="1" ht="24.95" customHeight="1">
      <c r="A40" s="77" t="s">
        <v>38</v>
      </c>
      <c r="B40" s="153">
        <v>67</v>
      </c>
      <c r="C40" s="153">
        <v>62</v>
      </c>
      <c r="D40" s="163">
        <f t="shared" si="0"/>
        <v>0.92537313432835822</v>
      </c>
    </row>
    <row r="41" spans="1:4" s="26" customFormat="1" ht="24.95" customHeight="1">
      <c r="A41" s="77" t="s">
        <v>195</v>
      </c>
      <c r="B41" s="153"/>
      <c r="C41" s="153"/>
      <c r="D41" s="163">
        <f t="shared" si="0"/>
        <v>0</v>
      </c>
    </row>
    <row r="42" spans="1:4" s="26" customFormat="1" ht="24.95" customHeight="1">
      <c r="A42" s="77" t="s">
        <v>39</v>
      </c>
      <c r="B42" s="153"/>
      <c r="C42" s="153"/>
      <c r="D42" s="163">
        <f t="shared" si="0"/>
        <v>0</v>
      </c>
    </row>
    <row r="43" spans="1:4" s="26" customFormat="1" ht="24.95" customHeight="1">
      <c r="A43" s="77" t="s">
        <v>40</v>
      </c>
      <c r="B43" s="153"/>
      <c r="C43" s="153"/>
      <c r="D43" s="163">
        <f t="shared" si="0"/>
        <v>0</v>
      </c>
    </row>
    <row r="44" spans="1:4" s="26" customFormat="1" ht="24.95" customHeight="1">
      <c r="A44" s="77" t="s">
        <v>41</v>
      </c>
      <c r="B44" s="153"/>
      <c r="C44" s="153"/>
      <c r="D44" s="163">
        <f t="shared" si="0"/>
        <v>0</v>
      </c>
    </row>
    <row r="45" spans="1:4" s="26" customFormat="1" ht="24.95" customHeight="1">
      <c r="A45" s="77" t="s">
        <v>196</v>
      </c>
      <c r="B45" s="153"/>
      <c r="C45" s="153"/>
      <c r="D45" s="163">
        <f t="shared" si="0"/>
        <v>0</v>
      </c>
    </row>
    <row r="46" spans="1:4" s="26" customFormat="1" ht="24.95" customHeight="1">
      <c r="A46" s="77" t="s">
        <v>197</v>
      </c>
      <c r="B46" s="153"/>
      <c r="C46" s="153"/>
      <c r="D46" s="163">
        <f t="shared" si="0"/>
        <v>0</v>
      </c>
    </row>
    <row r="47" spans="1:4" s="26" customFormat="1" ht="24.95" customHeight="1">
      <c r="A47" s="77" t="s">
        <v>198</v>
      </c>
      <c r="B47" s="153">
        <v>47</v>
      </c>
      <c r="C47" s="153">
        <v>46</v>
      </c>
      <c r="D47" s="163">
        <f t="shared" si="0"/>
        <v>0.97872340425531912</v>
      </c>
    </row>
    <row r="48" spans="1:4" s="26" customFormat="1" ht="24.95" customHeight="1">
      <c r="A48" s="77" t="s">
        <v>199</v>
      </c>
      <c r="B48" s="153"/>
      <c r="C48" s="153"/>
      <c r="D48" s="163">
        <f t="shared" si="0"/>
        <v>0</v>
      </c>
    </row>
    <row r="49" spans="1:4" s="26" customFormat="1" ht="24.95" customHeight="1">
      <c r="A49" s="77" t="s">
        <v>200</v>
      </c>
      <c r="B49" s="153"/>
      <c r="C49" s="153"/>
      <c r="D49" s="163">
        <f t="shared" si="0"/>
        <v>0</v>
      </c>
    </row>
    <row r="50" spans="1:4" s="26" customFormat="1" ht="24.95" customHeight="1">
      <c r="A50" s="77" t="s">
        <v>201</v>
      </c>
      <c r="B50" s="153"/>
      <c r="C50" s="153"/>
      <c r="D50" s="163">
        <f t="shared" si="0"/>
        <v>0</v>
      </c>
    </row>
    <row r="51" spans="1:4" s="26" customFormat="1" ht="24.95" customHeight="1">
      <c r="A51" s="77" t="s">
        <v>202</v>
      </c>
      <c r="B51" s="153">
        <v>176</v>
      </c>
      <c r="C51" s="153">
        <v>206</v>
      </c>
      <c r="D51" s="163">
        <f t="shared" si="0"/>
        <v>1.1704545454545454</v>
      </c>
    </row>
    <row r="52" spans="1:4" s="26" customFormat="1" ht="24.95" customHeight="1">
      <c r="A52" s="77" t="s">
        <v>203</v>
      </c>
      <c r="B52" s="153"/>
      <c r="C52" s="153"/>
      <c r="D52" s="163">
        <f t="shared" si="0"/>
        <v>0</v>
      </c>
    </row>
    <row r="53" spans="1:4" s="26" customFormat="1" ht="24.95" customHeight="1">
      <c r="A53" s="77" t="s">
        <v>204</v>
      </c>
      <c r="B53" s="153"/>
      <c r="C53" s="153"/>
      <c r="D53" s="163">
        <f t="shared" si="0"/>
        <v>0</v>
      </c>
    </row>
    <row r="54" spans="1:4" s="26" customFormat="1" ht="24.95" customHeight="1">
      <c r="A54" s="77" t="s">
        <v>205</v>
      </c>
      <c r="B54" s="153"/>
      <c r="C54" s="153"/>
      <c r="D54" s="163">
        <f t="shared" si="0"/>
        <v>0</v>
      </c>
    </row>
    <row r="55" spans="1:4" s="26" customFormat="1" ht="24.95" customHeight="1">
      <c r="A55" s="77" t="s">
        <v>206</v>
      </c>
      <c r="B55" s="153"/>
      <c r="C55" s="153"/>
      <c r="D55" s="163">
        <f t="shared" si="0"/>
        <v>0</v>
      </c>
    </row>
    <row r="56" spans="1:4" s="26" customFormat="1" ht="24.95" customHeight="1">
      <c r="A56" s="77" t="s">
        <v>207</v>
      </c>
      <c r="B56" s="153"/>
      <c r="C56" s="153"/>
      <c r="D56" s="163">
        <f t="shared" si="0"/>
        <v>0</v>
      </c>
    </row>
    <row r="57" spans="1:4" s="26" customFormat="1" ht="24.95" customHeight="1">
      <c r="A57" s="77" t="s">
        <v>208</v>
      </c>
      <c r="B57" s="153"/>
      <c r="C57" s="153"/>
      <c r="D57" s="163">
        <f t="shared" si="0"/>
        <v>0</v>
      </c>
    </row>
    <row r="58" spans="1:4" s="26" customFormat="1" ht="24.95" customHeight="1">
      <c r="A58" s="77" t="s">
        <v>209</v>
      </c>
      <c r="B58" s="153"/>
      <c r="C58" s="153"/>
      <c r="D58" s="163">
        <f t="shared" si="0"/>
        <v>0</v>
      </c>
    </row>
    <row r="59" spans="1:4" s="26" customFormat="1" ht="24.95" customHeight="1">
      <c r="A59" s="77" t="s">
        <v>210</v>
      </c>
      <c r="B59" s="153"/>
      <c r="C59" s="153"/>
      <c r="D59" s="163">
        <f t="shared" si="0"/>
        <v>0</v>
      </c>
    </row>
    <row r="60" spans="1:4" s="26" customFormat="1" ht="24.95" customHeight="1">
      <c r="A60" s="77" t="s">
        <v>211</v>
      </c>
      <c r="B60" s="153"/>
      <c r="C60" s="153"/>
      <c r="D60" s="163">
        <f t="shared" si="0"/>
        <v>0</v>
      </c>
    </row>
    <row r="61" spans="1:4" s="26" customFormat="1" ht="24.95" customHeight="1">
      <c r="A61" s="78" t="s">
        <v>42</v>
      </c>
      <c r="B61" s="155">
        <f>B5+B39</f>
        <v>2976</v>
      </c>
      <c r="C61" s="155">
        <f>C5+C39</f>
        <v>3002</v>
      </c>
      <c r="D61" s="186">
        <f t="shared" si="0"/>
        <v>1.008736559139785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workbookViewId="0">
      <selection activeCell="F27" sqref="F27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159</v>
      </c>
      <c r="B1" s="31"/>
      <c r="C1" s="31"/>
    </row>
    <row r="2" spans="1:4" s="31" customFormat="1" ht="20.25">
      <c r="A2" s="233" t="s">
        <v>369</v>
      </c>
      <c r="B2" s="233"/>
      <c r="C2" s="233"/>
      <c r="D2" s="233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2" t="s">
        <v>96</v>
      </c>
      <c r="B4" s="117" t="s">
        <v>362</v>
      </c>
      <c r="C4" s="118" t="s">
        <v>363</v>
      </c>
      <c r="D4" s="119" t="s">
        <v>150</v>
      </c>
    </row>
    <row r="5" spans="1:4" s="34" customFormat="1" ht="24.95" customHeight="1">
      <c r="A5" s="79" t="s">
        <v>45</v>
      </c>
      <c r="B5" s="142">
        <f>SUM(B6:B19)</f>
        <v>145</v>
      </c>
      <c r="C5" s="142">
        <f>SUM(C6:C19)</f>
        <v>0</v>
      </c>
      <c r="D5" s="165">
        <f>C5/B5</f>
        <v>0</v>
      </c>
    </row>
    <row r="6" spans="1:4" s="34" customFormat="1" ht="24.95" customHeight="1">
      <c r="A6" s="76" t="s">
        <v>47</v>
      </c>
      <c r="B6" s="81"/>
      <c r="C6" s="81"/>
      <c r="D6" s="82"/>
    </row>
    <row r="7" spans="1:4" s="34" customFormat="1" ht="24.95" customHeight="1">
      <c r="A7" s="76" t="s">
        <v>48</v>
      </c>
      <c r="B7" s="81"/>
      <c r="C7" s="81"/>
      <c r="D7" s="82"/>
    </row>
    <row r="8" spans="1:4" s="34" customFormat="1" ht="24.95" customHeight="1">
      <c r="A8" s="76" t="s">
        <v>49</v>
      </c>
      <c r="B8" s="81"/>
      <c r="C8" s="81"/>
      <c r="D8" s="82"/>
    </row>
    <row r="9" spans="1:4" s="34" customFormat="1" ht="24.95" customHeight="1">
      <c r="A9" s="76" t="s">
        <v>50</v>
      </c>
      <c r="B9" s="81"/>
      <c r="C9" s="81"/>
      <c r="D9" s="82"/>
    </row>
    <row r="10" spans="1:4" s="34" customFormat="1" ht="24.95" customHeight="1">
      <c r="A10" s="76" t="s">
        <v>51</v>
      </c>
      <c r="B10" s="140"/>
      <c r="C10" s="81"/>
      <c r="D10" s="164"/>
    </row>
    <row r="11" spans="1:4" s="34" customFormat="1" ht="24.95" customHeight="1">
      <c r="A11" s="76" t="s">
        <v>52</v>
      </c>
      <c r="B11" s="83"/>
      <c r="C11" s="81"/>
      <c r="D11" s="82"/>
    </row>
    <row r="12" spans="1:4" s="35" customFormat="1" ht="24.95" customHeight="1">
      <c r="A12" s="76" t="s">
        <v>314</v>
      </c>
      <c r="B12" s="140">
        <v>109</v>
      </c>
      <c r="C12" s="208"/>
      <c r="D12" s="164"/>
    </row>
    <row r="13" spans="1:4" s="36" customFormat="1" ht="24.95" customHeight="1">
      <c r="A13" s="76" t="s">
        <v>53</v>
      </c>
      <c r="B13" s="83"/>
      <c r="C13" s="81"/>
      <c r="D13" s="82"/>
    </row>
    <row r="14" spans="1:4" ht="24.95" customHeight="1">
      <c r="A14" s="76" t="s">
        <v>54</v>
      </c>
      <c r="B14" s="83"/>
      <c r="C14" s="81"/>
      <c r="D14" s="82"/>
    </row>
    <row r="15" spans="1:4" ht="24.95" customHeight="1">
      <c r="A15" s="76" t="s">
        <v>55</v>
      </c>
      <c r="B15" s="83"/>
      <c r="C15" s="81"/>
      <c r="D15" s="82"/>
    </row>
    <row r="16" spans="1:4" ht="24.95" customHeight="1">
      <c r="A16" s="76" t="s">
        <v>56</v>
      </c>
      <c r="B16" s="140"/>
      <c r="C16" s="81"/>
      <c r="D16" s="82"/>
    </row>
    <row r="17" spans="1:4" ht="33" customHeight="1">
      <c r="A17" s="76" t="s">
        <v>58</v>
      </c>
      <c r="B17" s="83"/>
      <c r="C17" s="81"/>
      <c r="D17" s="82"/>
    </row>
    <row r="18" spans="1:4" ht="24.95" customHeight="1">
      <c r="A18" s="76" t="s">
        <v>57</v>
      </c>
      <c r="B18" s="141">
        <v>36</v>
      </c>
      <c r="C18" s="81"/>
      <c r="D18" s="164">
        <f>C18/B18</f>
        <v>0</v>
      </c>
    </row>
    <row r="19" spans="1:4" ht="24.95" customHeight="1">
      <c r="A19" s="84"/>
      <c r="B19" s="85"/>
      <c r="C19" s="85"/>
      <c r="D19" s="86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C8" sqref="C8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228" t="s">
        <v>361</v>
      </c>
      <c r="B1" s="229"/>
      <c r="C1" s="229"/>
      <c r="D1" s="229"/>
    </row>
    <row r="2" spans="1:4" ht="13.5" customHeight="1">
      <c r="A2" s="234" t="s">
        <v>360</v>
      </c>
      <c r="B2" s="234"/>
      <c r="C2" s="234"/>
      <c r="D2" s="234"/>
    </row>
    <row r="3" spans="1:4" ht="13.5" customHeight="1">
      <c r="A3" s="234"/>
      <c r="B3" s="234"/>
      <c r="C3" s="234"/>
      <c r="D3" s="234"/>
    </row>
    <row r="4" spans="1:4" ht="13.5" customHeight="1">
      <c r="A4" s="234"/>
      <c r="B4" s="234"/>
      <c r="C4" s="234"/>
      <c r="D4" s="234"/>
    </row>
    <row r="5" spans="1:4" ht="13.5" customHeight="1">
      <c r="A5" s="234"/>
      <c r="B5" s="234"/>
      <c r="C5" s="234"/>
      <c r="D5" s="234"/>
    </row>
    <row r="6" spans="1:4" ht="13.5" customHeight="1">
      <c r="A6" s="234"/>
      <c r="B6" s="234"/>
      <c r="C6" s="234"/>
      <c r="D6" s="234"/>
    </row>
    <row r="7" spans="1:4" ht="13.5" customHeight="1">
      <c r="A7" s="189"/>
      <c r="B7" s="189"/>
      <c r="C7" s="189"/>
      <c r="D7" s="189"/>
    </row>
    <row r="8" spans="1:4" ht="13.5" customHeight="1">
      <c r="A8" s="189"/>
      <c r="B8" s="189"/>
      <c r="C8" s="189"/>
      <c r="D8" s="189"/>
    </row>
    <row r="9" spans="1:4" ht="13.5" customHeight="1">
      <c r="A9" s="189"/>
      <c r="B9" s="189"/>
      <c r="C9" s="189"/>
      <c r="D9" s="189"/>
    </row>
    <row r="10" spans="1:4" ht="13.5" customHeight="1">
      <c r="A10" s="189"/>
      <c r="B10" s="189"/>
      <c r="C10" s="189"/>
      <c r="D10" s="189"/>
    </row>
    <row r="11" spans="1:4" ht="13.5" customHeight="1">
      <c r="A11" s="190"/>
      <c r="B11" s="190"/>
      <c r="C11" s="190"/>
      <c r="D11" s="190"/>
    </row>
    <row r="12" spans="1:4" ht="13.5" customHeight="1">
      <c r="A12" s="190"/>
      <c r="B12" s="190"/>
      <c r="C12" s="190"/>
      <c r="D12" s="190"/>
    </row>
    <row r="13" spans="1:4" ht="13.5" customHeight="1">
      <c r="A13" s="190"/>
      <c r="B13" s="190"/>
      <c r="C13" s="190"/>
      <c r="D13" s="190"/>
    </row>
    <row r="14" spans="1:4" ht="13.5" customHeight="1">
      <c r="A14" s="190"/>
      <c r="B14" s="190"/>
      <c r="C14" s="190"/>
      <c r="D14" s="190"/>
    </row>
    <row r="15" spans="1:4" ht="13.5" customHeight="1">
      <c r="A15" s="190"/>
      <c r="B15" s="190"/>
      <c r="C15" s="190"/>
      <c r="D15" s="190"/>
    </row>
    <row r="16" spans="1:4" ht="13.5" customHeight="1">
      <c r="A16" s="190"/>
      <c r="B16" s="190"/>
      <c r="C16" s="190"/>
      <c r="D16" s="190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12</vt:i4>
      </vt:variant>
    </vt:vector>
  </HeadingPairs>
  <TitlesOfParts>
    <vt:vector size="48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  <vt:lpstr>'20-债务还本付息'!Print_Area</vt:lpstr>
      <vt:lpstr>'9-2023公共收入'!Print_Area</vt:lpstr>
      <vt:lpstr>'10-2023公共支出'!Print_Titles</vt:lpstr>
      <vt:lpstr>'11-2023公共转移支付收入'!Print_Titles</vt:lpstr>
      <vt:lpstr>'1-2022公共收入'!Print_Titles</vt:lpstr>
      <vt:lpstr>'15-2023国资收入'!Print_Titles</vt:lpstr>
      <vt:lpstr>'16-2023国资支出'!Print_Titles</vt:lpstr>
      <vt:lpstr>'2-2022公共支出'!Print_Titles</vt:lpstr>
      <vt:lpstr>'3-2022公共转移支付收入'!Print_Titles</vt:lpstr>
      <vt:lpstr>'7-2022国资收入'!Print_Titles</vt:lpstr>
      <vt:lpstr>'8-2022国资支出'!Print_Titles</vt:lpstr>
      <vt:lpstr>'9-2023公共收入'!Print_Titles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2023-01-18T12:43:28Z</dcterms:modified>
</cp:coreProperties>
</file>