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 firstSheet="1" activeTab="1"/>
  </bookViews>
  <sheets>
    <sheet name="征求意见稿" sheetId="1" state="hidden" r:id="rId1"/>
    <sheet name="封面" sheetId="6" r:id="rId2"/>
    <sheet name="重点专项资金目录" sheetId="2" r:id="rId3"/>
    <sheet name="重点专项资金绩效目标表" sheetId="7" r:id="rId4"/>
  </sheets>
  <externalReferences>
    <externalReference r:id="rId5"/>
  </externalReferences>
  <definedNames>
    <definedName name="_xlnm._FilterDatabase" localSheetId="0" hidden="1">征求意见稿!$A$6:$L$55</definedName>
    <definedName name="_xlnm._FilterDatabase" localSheetId="2" hidden="1">重点专项资金目录!$A$5:$I$5</definedName>
    <definedName name="_xlnm.Print_Area" localSheetId="0">征求意见稿!$A$2:$F$55</definedName>
    <definedName name="_xlnm.Print_Area" localSheetId="2">重点专项资金目录!$A$1:$F$14</definedName>
    <definedName name="_xlnm.Print_Titles" localSheetId="0">征求意见稿!$4:$5</definedName>
    <definedName name="_xlnm.Print_Titles" localSheetId="2">重点专项资金目录!$3:$4</definedName>
  </definedNames>
  <calcPr calcId="144525"/>
</workbook>
</file>

<file path=xl/sharedStrings.xml><?xml version="1.0" encoding="utf-8"?>
<sst xmlns="http://schemas.openxmlformats.org/spreadsheetml/2006/main" count="280" uniqueCount="170">
  <si>
    <t>1.请科室审查一下，看这些项目是否适合公开，若适合，将随政府预算一同公开。
2.若有不适合公开的，请将项目标红。
3.请今天下班前反馈杨菊一下，谢谢！
4.项目选择：①100万以上的过路项目（个别项目非过路项目）②参照了一下市级公开的重点专项情况。</t>
  </si>
  <si>
    <t>2023年区级重点专项资金目录</t>
  </si>
  <si>
    <t>单位：万元</t>
  </si>
  <si>
    <t>序号</t>
  </si>
  <si>
    <t>专项资金名称</t>
  </si>
  <si>
    <t>部门名称</t>
  </si>
  <si>
    <t>2023年预算</t>
  </si>
  <si>
    <t>单位编码</t>
  </si>
  <si>
    <t>小计</t>
  </si>
  <si>
    <t>区级资金安排</t>
  </si>
  <si>
    <t>上级补助资金安排</t>
  </si>
  <si>
    <t>合计</t>
  </si>
  <si>
    <t>非公经济组织和社会组织党组织书记补助和党员活动</t>
  </si>
  <si>
    <t>区委组织部</t>
  </si>
  <si>
    <t>115001</t>
  </si>
  <si>
    <t>行政政法科</t>
  </si>
  <si>
    <t>拔尖人才津贴</t>
  </si>
  <si>
    <t>全区干部大培训</t>
  </si>
  <si>
    <t>对外宣传工作</t>
  </si>
  <si>
    <t>区委宣传部</t>
  </si>
  <si>
    <t>119001</t>
  </si>
  <si>
    <t>涪陵区惠民电影放映专项放映工作</t>
  </si>
  <si>
    <t>促进妇女儿童事业发展</t>
  </si>
  <si>
    <t>区妇联</t>
  </si>
  <si>
    <t>120001</t>
  </si>
  <si>
    <t>开展网格化服务管理工作</t>
  </si>
  <si>
    <t>区委政法委</t>
  </si>
  <si>
    <t>126001</t>
  </si>
  <si>
    <t>农村一村一辅警</t>
  </si>
  <si>
    <t>区公安局</t>
  </si>
  <si>
    <t>127001</t>
  </si>
  <si>
    <t>重庆涪陵手机报采编运营维护</t>
  </si>
  <si>
    <t>区融媒体中心</t>
  </si>
  <si>
    <t>136001</t>
  </si>
  <si>
    <t>普惠性幼儿园公用经费</t>
  </si>
  <si>
    <t>区教委</t>
  </si>
  <si>
    <t>201136</t>
  </si>
  <si>
    <t>教科文科</t>
  </si>
  <si>
    <t>义务教育保障机制</t>
  </si>
  <si>
    <t>普通高中生均公用经费</t>
  </si>
  <si>
    <t>中职公用经费及资助</t>
  </si>
  <si>
    <t>营养计划及教育专项</t>
  </si>
  <si>
    <t>乡村教师生活补贴</t>
  </si>
  <si>
    <t>学前贫困儿童资助</t>
  </si>
  <si>
    <t>普高贫困学生资助</t>
  </si>
  <si>
    <t>区基层应急广播系统运行维护</t>
  </si>
  <si>
    <t>区文化旅游委</t>
  </si>
  <si>
    <t>206001</t>
  </si>
  <si>
    <t>购买演出服务</t>
  </si>
  <si>
    <t>经济困难高龄失能老人养老服务补贴</t>
  </si>
  <si>
    <t>区民政局</t>
  </si>
  <si>
    <t>301001</t>
  </si>
  <si>
    <t>社保科</t>
  </si>
  <si>
    <t>80岁以上老人高龄津贴</t>
  </si>
  <si>
    <t>特困人员供养支出</t>
  </si>
  <si>
    <t>困难群众价格补贴</t>
  </si>
  <si>
    <t>全区城市居民最低生活保障金</t>
  </si>
  <si>
    <t>301012</t>
  </si>
  <si>
    <t>全区农村居民最低生活保障金</t>
  </si>
  <si>
    <t>人才引进鸿雁计划</t>
  </si>
  <si>
    <t>区人力社保局</t>
  </si>
  <si>
    <t>303002</t>
  </si>
  <si>
    <t>村卫生室实施基本药物制度补助</t>
  </si>
  <si>
    <t>区卫生健康委</t>
  </si>
  <si>
    <t>305001</t>
  </si>
  <si>
    <t>基本公共卫生服务区级配套</t>
  </si>
  <si>
    <t>基层机构设备更新和房屋维修补助</t>
  </si>
  <si>
    <t>计生政策区级配套</t>
  </si>
  <si>
    <t>社保三无、无原籍、精神病、流浪乞讨支出</t>
  </si>
  <si>
    <t>305023</t>
  </si>
  <si>
    <t>义务兵家庭优待金</t>
  </si>
  <si>
    <t>区退役军人事务局</t>
  </si>
  <si>
    <t>306001</t>
  </si>
  <si>
    <t>区级配套优抚对象抚恤金</t>
  </si>
  <si>
    <t>城乡居民医疗保险政府补贴</t>
  </si>
  <si>
    <t>区医保局</t>
  </si>
  <si>
    <t>307001</t>
  </si>
  <si>
    <t>城乡医疗救助</t>
  </si>
  <si>
    <t>衔接推进乡村振兴</t>
  </si>
  <si>
    <t>区乡村振兴局</t>
  </si>
  <si>
    <t>402001</t>
  </si>
  <si>
    <t>农业科</t>
  </si>
  <si>
    <t>农村土地承包经营确权颁证项目</t>
  </si>
  <si>
    <t>区农业农村委</t>
  </si>
  <si>
    <t>403001</t>
  </si>
  <si>
    <t>生态效益补偿</t>
  </si>
  <si>
    <t>区林业局</t>
  </si>
  <si>
    <t>404001</t>
  </si>
  <si>
    <t>“三社”融合发展专项</t>
  </si>
  <si>
    <t>区供销社</t>
  </si>
  <si>
    <t>409001</t>
  </si>
  <si>
    <t>粮食储备及管理</t>
  </si>
  <si>
    <t>区发展改革委</t>
  </si>
  <si>
    <t>501001</t>
  </si>
  <si>
    <t>经建科</t>
  </si>
  <si>
    <t>重点建设前期工作</t>
  </si>
  <si>
    <t>引进人才落户购房补贴</t>
  </si>
  <si>
    <t>区住房城乡建委</t>
  </si>
  <si>
    <t>504012</t>
  </si>
  <si>
    <t>生活垃圾处置</t>
  </si>
  <si>
    <t>区城市管理局</t>
  </si>
  <si>
    <t>505001</t>
  </si>
  <si>
    <t>餐厨垃圾处置</t>
  </si>
  <si>
    <t>环卫清扫和公厕人员的服务外包</t>
  </si>
  <si>
    <t>505004</t>
  </si>
  <si>
    <t>涪陵区乡镇污水处理设施污水处理服务费</t>
  </si>
  <si>
    <t>区生态环境局</t>
  </si>
  <si>
    <t>510001</t>
  </si>
  <si>
    <t>工业发展“五项倍增”行动</t>
  </si>
  <si>
    <t>区经济信息委</t>
  </si>
  <si>
    <t>601001</t>
  </si>
  <si>
    <t>产业科</t>
  </si>
  <si>
    <t>农村公路养护</t>
  </si>
  <si>
    <t>区交通局</t>
  </si>
  <si>
    <t>604001</t>
  </si>
  <si>
    <t>公共交通运营补助</t>
  </si>
  <si>
    <t>附件三</t>
  </si>
  <si>
    <t>重庆市涪陵区龙潭镇2026年本级重点专项预算绩效</t>
  </si>
  <si>
    <t>2026年区级重点专项资金目录</t>
  </si>
  <si>
    <t>2026年预算</t>
  </si>
  <si>
    <t>本级资金安排</t>
  </si>
  <si>
    <t>村（社区）干部补贴</t>
  </si>
  <si>
    <t>重庆市涪陵区龙潭镇产业发展服务中心</t>
  </si>
  <si>
    <t>2026年项目支出年度绩效目标表</t>
  </si>
  <si>
    <t>编制单位</t>
  </si>
  <si>
    <t>912008-重庆市涪陵区龙潭镇产业发展服务中心</t>
  </si>
  <si>
    <t>项目名称</t>
  </si>
  <si>
    <t>职能职责与活动</t>
  </si>
  <si>
    <t>23-经济发展板块/02-产业发展服务中心</t>
  </si>
  <si>
    <t>主管部门</t>
  </si>
  <si>
    <t>912-重庆市涪陵区龙潭镇人民政府</t>
  </si>
  <si>
    <t>项目经办人</t>
  </si>
  <si>
    <t>杨喜莉</t>
  </si>
  <si>
    <t>项目总额</t>
  </si>
  <si>
    <t>万元</t>
  </si>
  <si>
    <t>预算执行率权重</t>
  </si>
  <si>
    <t>项目经办人电话</t>
  </si>
  <si>
    <t>18290315766</t>
  </si>
  <si>
    <t>其中:财政资金</t>
  </si>
  <si>
    <t>年度目标</t>
  </si>
  <si>
    <t>发放行政村（社区）干部误工补助，保障村（社区）工作正常开展。</t>
  </si>
  <si>
    <t>财政专户管理资金</t>
  </si>
  <si>
    <t>单位资金</t>
  </si>
  <si>
    <t>社会投入资金</t>
  </si>
  <si>
    <t>银行贷款</t>
  </si>
  <si>
    <t>一级指标</t>
  </si>
  <si>
    <t>二级指标</t>
  </si>
  <si>
    <t xml:space="preserve">三级指标 </t>
  </si>
  <si>
    <t>指标性质</t>
  </si>
  <si>
    <t>指标值</t>
  </si>
  <si>
    <t>本年指标值</t>
  </si>
  <si>
    <t>度量单位</t>
  </si>
  <si>
    <t>权重(%)</t>
  </si>
  <si>
    <t>本年权重(%)</t>
  </si>
  <si>
    <t>是否核心指标</t>
  </si>
  <si>
    <t>备注</t>
  </si>
  <si>
    <t>产出指标</t>
  </si>
  <si>
    <t>质量指标</t>
  </si>
  <si>
    <t>村（社区）干部补贴按期发放准确率</t>
  </si>
  <si>
    <t>＝</t>
  </si>
  <si>
    <t>%</t>
  </si>
  <si>
    <t>是</t>
  </si>
  <si>
    <t>数量指标</t>
  </si>
  <si>
    <t>每月发放人数</t>
  </si>
  <si>
    <t>人</t>
  </si>
  <si>
    <t>否</t>
  </si>
  <si>
    <t>效益指标</t>
  </si>
  <si>
    <t>社会效益</t>
  </si>
  <si>
    <t>村（社区）干部对补贴政策知晓率</t>
  </si>
  <si>
    <t>≥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</si>
</sst>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_ "/>
    <numFmt numFmtId="177" formatCode="#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1"/>
      <color indexed="8"/>
      <name val="方正黑体_GBK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5"/>
      <color rgb="FF000000"/>
      <name val="方正黑体_GBK"/>
      <charset val="134"/>
    </font>
    <font>
      <sz val="9"/>
      <color rgb="FF000000"/>
      <name val="宋体"/>
      <charset val="134"/>
      <scheme val="minor"/>
    </font>
    <font>
      <sz val="18"/>
      <color theme="1"/>
      <name val="方正黑体_GBK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华文中宋"/>
      <charset val="134"/>
    </font>
    <font>
      <sz val="18"/>
      <color theme="1"/>
      <name val="等线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16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23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8" borderId="25" applyNumberFormat="0" applyAlignment="0" applyProtection="0">
      <alignment vertical="center"/>
    </xf>
    <xf numFmtId="0" fontId="19" fillId="8" borderId="22" applyNumberFormat="0" applyAlignment="0" applyProtection="0">
      <alignment vertical="center"/>
    </xf>
    <xf numFmtId="0" fontId="22" fillId="20" borderId="24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2" fillId="0" borderId="0" xfId="50" applyFont="1" applyFill="1">
      <alignment vertical="center"/>
    </xf>
    <xf numFmtId="0" fontId="3" fillId="0" borderId="0" xfId="50">
      <alignment vertical="center"/>
    </xf>
    <xf numFmtId="0" fontId="4" fillId="0" borderId="0" xfId="50" applyFont="1" applyAlignment="1">
      <alignment vertical="center" wrapText="1"/>
    </xf>
    <xf numFmtId="0" fontId="5" fillId="0" borderId="0" xfId="50" applyFont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horizontal="left" vertical="center" wrapText="1"/>
    </xf>
    <xf numFmtId="177" fontId="6" fillId="0" borderId="1" xfId="50" applyNumberFormat="1" applyFont="1" applyBorder="1" applyAlignment="1">
      <alignment horizontal="center" vertical="center" wrapText="1"/>
    </xf>
    <xf numFmtId="0" fontId="6" fillId="0" borderId="0" xfId="50" applyFont="1" applyAlignment="1">
      <alignment horizontal="left" vertical="center" wrapText="1"/>
    </xf>
    <xf numFmtId="0" fontId="6" fillId="0" borderId="1" xfId="50" applyFont="1" applyBorder="1" applyAlignment="1">
      <alignment vertical="center" wrapText="1"/>
    </xf>
    <xf numFmtId="0" fontId="6" fillId="0" borderId="2" xfId="50" applyFont="1" applyBorder="1" applyAlignment="1">
      <alignment horizontal="left" vertical="center" wrapText="1"/>
    </xf>
    <xf numFmtId="0" fontId="6" fillId="0" borderId="3" xfId="50" applyFont="1" applyBorder="1" applyAlignment="1">
      <alignment horizontal="left" vertical="center" wrapText="1"/>
    </xf>
    <xf numFmtId="0" fontId="6" fillId="0" borderId="4" xfId="50" applyFont="1" applyBorder="1" applyAlignment="1">
      <alignment horizontal="left" vertical="center" wrapText="1"/>
    </xf>
    <xf numFmtId="0" fontId="6" fillId="0" borderId="1" xfId="50" applyNumberFormat="1" applyFont="1" applyBorder="1" applyAlignment="1">
      <alignment horizontal="center" vertical="center" wrapText="1"/>
    </xf>
    <xf numFmtId="0" fontId="6" fillId="0" borderId="0" xfId="50" applyFont="1" applyAlignment="1">
      <alignment horizontal="right" vertical="center" wrapText="1"/>
    </xf>
    <xf numFmtId="0" fontId="6" fillId="0" borderId="0" xfId="50" applyFont="1" applyAlignment="1">
      <alignment vertical="center" wrapText="1"/>
    </xf>
    <xf numFmtId="0" fontId="6" fillId="0" borderId="1" xfId="50" applyFont="1" applyBorder="1" applyAlignment="1">
      <alignment horizontal="right" vertical="center" wrapText="1"/>
    </xf>
    <xf numFmtId="4" fontId="6" fillId="0" borderId="1" xfId="5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176" fontId="7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8" fillId="0" borderId="5" xfId="0" applyNumberFormat="1" applyFont="1" applyBorder="1" applyAlignment="1">
      <alignment horizontal="right" vertical="center" wrapText="1"/>
    </xf>
    <xf numFmtId="0" fontId="0" fillId="0" borderId="5" xfId="0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5" xfId="0" applyFont="1" applyFill="1" applyBorder="1" applyAlignment="1">
      <alignment vertical="center" wrapText="1"/>
    </xf>
    <xf numFmtId="176" fontId="9" fillId="0" borderId="5" xfId="0" applyNumberFormat="1" applyFont="1" applyBorder="1" applyAlignment="1">
      <alignment horizontal="right"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57" fontId="12" fillId="0" borderId="0" xfId="0" applyNumberFormat="1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6" fontId="8" fillId="0" borderId="9" xfId="0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176" fontId="13" fillId="0" borderId="5" xfId="0" applyNumberFormat="1" applyFont="1" applyBorder="1">
      <alignment vertical="center"/>
    </xf>
    <xf numFmtId="176" fontId="13" fillId="0" borderId="14" xfId="0" applyNumberFormat="1" applyFont="1" applyBorder="1">
      <alignment vertical="center"/>
    </xf>
    <xf numFmtId="0" fontId="0" fillId="0" borderId="18" xfId="0" applyBorder="1" applyAlignment="1">
      <alignment horizontal="center" vertical="center"/>
    </xf>
    <xf numFmtId="176" fontId="0" fillId="0" borderId="14" xfId="0" applyNumberFormat="1" applyBorder="1">
      <alignment vertical="center"/>
    </xf>
    <xf numFmtId="0" fontId="13" fillId="0" borderId="19" xfId="0" applyFont="1" applyBorder="1" applyAlignment="1">
      <alignment vertical="center" wrapText="1"/>
    </xf>
    <xf numFmtId="176" fontId="13" fillId="0" borderId="19" xfId="0" applyNumberFormat="1" applyFont="1" applyBorder="1">
      <alignment vertical="center"/>
    </xf>
    <xf numFmtId="176" fontId="13" fillId="0" borderId="20" xfId="0" applyNumberFormat="1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&#31185;\1&#37096;&#38376;&#39044;&#31639;\2023&#24180;\7&#20108;&#19978;\2023&#37096;&#38376;&#39044;&#31639;&#65288;&#23450;&#65289;\2023&#24180;&#37096;&#38376;&#39044;&#31639;&#65288;&#19981;&#21547;&#25919;&#24220;&#39044;&#31639;&#65289;1017&#34920;&#8212;&#8212;202301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“二上”数"/>
      <sheetName val="公共"/>
      <sheetName val="基金"/>
      <sheetName val="Sheet1"/>
    </sheetNames>
    <sheetDataSet>
      <sheetData sheetId="0"/>
      <sheetData sheetId="1"/>
      <sheetData sheetId="2"/>
      <sheetData sheetId="3">
        <row r="2">
          <cell r="J2" t="str">
            <v>奖励性绩效（事业非统发）</v>
          </cell>
          <cell r="K2">
            <v>4622</v>
          </cell>
        </row>
        <row r="3">
          <cell r="J3" t="str">
            <v>普惠性幼儿园公用经费</v>
          </cell>
          <cell r="K3">
            <v>774</v>
          </cell>
        </row>
        <row r="4">
          <cell r="J4" t="str">
            <v>义务教育保障机制</v>
          </cell>
          <cell r="K4">
            <v>13662</v>
          </cell>
        </row>
        <row r="5">
          <cell r="J5" t="str">
            <v>普通高中生均公用经费</v>
          </cell>
          <cell r="K5">
            <v>1216</v>
          </cell>
        </row>
        <row r="6">
          <cell r="J6" t="str">
            <v>中职公用经费及资助</v>
          </cell>
          <cell r="K6">
            <v>6047</v>
          </cell>
        </row>
        <row r="7">
          <cell r="J7" t="str">
            <v>营养计划及教育专项</v>
          </cell>
          <cell r="K7">
            <v>2438</v>
          </cell>
        </row>
        <row r="8">
          <cell r="J8" t="str">
            <v>民兵事业保障</v>
          </cell>
          <cell r="K8">
            <v>74.76</v>
          </cell>
        </row>
        <row r="9">
          <cell r="J9" t="str">
            <v>会计专业资格考试考务工作</v>
          </cell>
          <cell r="K9">
            <v>22</v>
          </cell>
        </row>
        <row r="10">
          <cell r="J10" t="str">
            <v>群团事业发展保障</v>
          </cell>
          <cell r="K10">
            <v>20</v>
          </cell>
        </row>
        <row r="11">
          <cell r="J11" t="str">
            <v>全区城市居民最低生活保障金</v>
          </cell>
          <cell r="K11">
            <v>4745</v>
          </cell>
        </row>
        <row r="12">
          <cell r="J12" t="str">
            <v>全区农村居民最低生活保障金</v>
          </cell>
          <cell r="K12">
            <v>9314</v>
          </cell>
        </row>
        <row r="13">
          <cell r="J13" t="str">
            <v>农村客运车辆运营补贴</v>
          </cell>
          <cell r="K13">
            <v>103</v>
          </cell>
        </row>
        <row r="14">
          <cell r="J14" t="str">
            <v>农村客运车辆保险</v>
          </cell>
          <cell r="K14">
            <v>199</v>
          </cell>
        </row>
        <row r="15">
          <cell r="J15" t="str">
            <v>经济困难高龄失能老人养老服务补贴</v>
          </cell>
          <cell r="K15">
            <v>181</v>
          </cell>
        </row>
        <row r="16">
          <cell r="J16" t="str">
            <v>精减职工、湘渝民兵生活补助</v>
          </cell>
          <cell r="K16">
            <v>205</v>
          </cell>
        </row>
        <row r="17">
          <cell r="J17" t="str">
            <v>困难群众临时救助</v>
          </cell>
          <cell r="K17">
            <v>366</v>
          </cell>
        </row>
        <row r="18">
          <cell r="J18" t="str">
            <v>涪陵区惠民电影放映专项放映工作</v>
          </cell>
          <cell r="K18">
            <v>106</v>
          </cell>
        </row>
        <row r="19">
          <cell r="J19" t="str">
            <v>义务兵家庭优待金</v>
          </cell>
          <cell r="K19">
            <v>746</v>
          </cell>
        </row>
        <row r="20">
          <cell r="J20" t="str">
            <v>化解信访突出问题</v>
          </cell>
          <cell r="K20">
            <v>15</v>
          </cell>
        </row>
        <row r="21">
          <cell r="J21" t="str">
            <v>特困人员供养支出</v>
          </cell>
          <cell r="K21">
            <v>2265</v>
          </cell>
        </row>
        <row r="22">
          <cell r="J22" t="str">
            <v>未参保集体企业退休人员养老补助费</v>
          </cell>
          <cell r="K22">
            <v>35</v>
          </cell>
        </row>
        <row r="23">
          <cell r="J23" t="str">
            <v>老旧小区改造项目建设费用</v>
          </cell>
          <cell r="K23">
            <v>5722</v>
          </cell>
        </row>
        <row r="24">
          <cell r="J24" t="str">
            <v>散居孤儿（含事实无人抚养儿童）基本生活保障与补贴</v>
          </cell>
          <cell r="K24">
            <v>197</v>
          </cell>
        </row>
        <row r="25">
          <cell r="J25" t="str">
            <v>选调生到村任职工作补助</v>
          </cell>
          <cell r="K25">
            <v>112.8</v>
          </cell>
        </row>
        <row r="26">
          <cell r="J26" t="str">
            <v>非公经济组织和社会组织党组织书记补助和党员活动</v>
          </cell>
          <cell r="K26">
            <v>108</v>
          </cell>
        </row>
        <row r="27">
          <cell r="J27" t="str">
            <v>企业退休人员社会化管理服务及非统筹代发工作费用</v>
          </cell>
          <cell r="K27">
            <v>35</v>
          </cell>
        </row>
        <row r="28">
          <cell r="J28" t="str">
            <v>城乡居民医疗保险政府补贴</v>
          </cell>
          <cell r="K28">
            <v>2970</v>
          </cell>
        </row>
        <row r="29">
          <cell r="J29" t="str">
            <v>残疾人社会保障和居家托养</v>
          </cell>
          <cell r="K29">
            <v>115</v>
          </cell>
        </row>
        <row r="30">
          <cell r="J30" t="str">
            <v>其他残疾人事业服务</v>
          </cell>
          <cell r="K30">
            <v>190</v>
          </cell>
        </row>
        <row r="31">
          <cell r="J31" t="str">
            <v>校园保安人员专项</v>
          </cell>
          <cell r="K31">
            <v>929</v>
          </cell>
        </row>
        <row r="32">
          <cell r="J32" t="str">
            <v>学前贫困儿童资助</v>
          </cell>
          <cell r="K32">
            <v>416</v>
          </cell>
        </row>
        <row r="33">
          <cell r="J33" t="str">
            <v>城乡居民医疗保险工作保障</v>
          </cell>
          <cell r="K33">
            <v>38</v>
          </cell>
        </row>
        <row r="34">
          <cell r="J34" t="str">
            <v>城乡医疗救助</v>
          </cell>
          <cell r="K34">
            <v>4549</v>
          </cell>
        </row>
        <row r="35">
          <cell r="J35" t="str">
            <v>促进妇女儿童事业发展</v>
          </cell>
          <cell r="K35">
            <v>39</v>
          </cell>
        </row>
        <row r="36">
          <cell r="J36" t="str">
            <v>退役士兵一次性经济补助</v>
          </cell>
          <cell r="K36">
            <v>611</v>
          </cell>
        </row>
        <row r="37">
          <cell r="J37" t="str">
            <v>代管无军籍离退休人员离退休费</v>
          </cell>
          <cell r="K37">
            <v>15</v>
          </cell>
        </row>
        <row r="38">
          <cell r="J38" t="str">
            <v>区级安排再就业保障工作</v>
          </cell>
          <cell r="K38">
            <v>5026</v>
          </cell>
        </row>
        <row r="39">
          <cell r="J39" t="str">
            <v>政法纪检监察转移支付资金</v>
          </cell>
          <cell r="K39">
            <v>2932</v>
          </cell>
        </row>
        <row r="40">
          <cell r="J40" t="str">
            <v>三峡库区次级河流清漂作业</v>
          </cell>
          <cell r="K40">
            <v>149</v>
          </cell>
        </row>
        <row r="41">
          <cell r="J41" t="str">
            <v>自然灾害防治体系建设</v>
          </cell>
          <cell r="K41">
            <v>620</v>
          </cell>
        </row>
        <row r="42">
          <cell r="J42" t="str">
            <v>自然灾害救灾专项</v>
          </cell>
          <cell r="K42">
            <v>120</v>
          </cell>
        </row>
        <row r="43">
          <cell r="J43" t="str">
            <v>2022年政法纪检监察转移支付</v>
          </cell>
          <cell r="K43">
            <v>520</v>
          </cell>
        </row>
        <row r="44">
          <cell r="J44" t="str">
            <v>少数民族发展资金</v>
          </cell>
          <cell r="K44">
            <v>40</v>
          </cell>
        </row>
        <row r="45">
          <cell r="J45" t="str">
            <v>工业和信息化项目</v>
          </cell>
          <cell r="K45">
            <v>6000</v>
          </cell>
        </row>
        <row r="46">
          <cell r="J46" t="str">
            <v>义教薄弱环节改善与能力提升</v>
          </cell>
          <cell r="K46">
            <v>2560</v>
          </cell>
        </row>
        <row r="47">
          <cell r="J47" t="str">
            <v>“三区”人才支持计划教师专项</v>
          </cell>
          <cell r="K47">
            <v>91</v>
          </cell>
        </row>
        <row r="48">
          <cell r="J48" t="str">
            <v>普通高中改善办学条件</v>
          </cell>
          <cell r="K48">
            <v>1494</v>
          </cell>
        </row>
        <row r="49">
          <cell r="J49" t="str">
            <v>特殊教育补助</v>
          </cell>
          <cell r="K49">
            <v>120</v>
          </cell>
        </row>
        <row r="50">
          <cell r="J50" t="str">
            <v>扩大学前教育资源补助</v>
          </cell>
          <cell r="K50">
            <v>1972</v>
          </cell>
        </row>
        <row r="51">
          <cell r="J51" t="str">
            <v>教师培训市级补助</v>
          </cell>
          <cell r="K51">
            <v>21</v>
          </cell>
        </row>
        <row r="52">
          <cell r="J52" t="str">
            <v>中职教育质量提升</v>
          </cell>
          <cell r="K52">
            <v>1072</v>
          </cell>
        </row>
        <row r="53">
          <cell r="J53" t="str">
            <v>抽样调查工作</v>
          </cell>
          <cell r="K53">
            <v>41.8</v>
          </cell>
        </row>
        <row r="54">
          <cell r="J54" t="str">
            <v>大气污染防治专项</v>
          </cell>
          <cell r="K54">
            <v>588</v>
          </cell>
        </row>
        <row r="55">
          <cell r="J55" t="str">
            <v>助理全科医生培训</v>
          </cell>
          <cell r="K55">
            <v>31</v>
          </cell>
        </row>
        <row r="56">
          <cell r="J56" t="str">
            <v>困难群众送温暖补助资金</v>
          </cell>
          <cell r="K56">
            <v>290</v>
          </cell>
        </row>
        <row r="57">
          <cell r="J57" t="str">
            <v>农村危房改造</v>
          </cell>
          <cell r="K57">
            <v>48</v>
          </cell>
        </row>
        <row r="58">
          <cell r="J58" t="str">
            <v>交通技校补助</v>
          </cell>
          <cell r="K58">
            <v>25</v>
          </cell>
        </row>
        <row r="59">
          <cell r="J59" t="str">
            <v>乡村振兴项目</v>
          </cell>
          <cell r="K59">
            <v>2856</v>
          </cell>
        </row>
        <row r="60">
          <cell r="J60" t="str">
            <v>道路运输事务机构专项转移支付</v>
          </cell>
          <cell r="K60">
            <v>204.4</v>
          </cell>
        </row>
        <row r="61">
          <cell r="J61" t="str">
            <v>航道日常养护</v>
          </cell>
          <cell r="K61">
            <v>28</v>
          </cell>
        </row>
        <row r="62">
          <cell r="J62" t="str">
            <v>残疾人两项补贴</v>
          </cell>
          <cell r="K62">
            <v>739</v>
          </cell>
        </row>
        <row r="63">
          <cell r="J63" t="str">
            <v>医疗服务与保障能力提升</v>
          </cell>
          <cell r="K63">
            <v>150</v>
          </cell>
        </row>
        <row r="64">
          <cell r="J64" t="str">
            <v>普高贫困学生资助</v>
          </cell>
          <cell r="K64">
            <v>2042</v>
          </cell>
        </row>
        <row r="65">
          <cell r="J65" t="str">
            <v>政府还贷二级公路取消收费后补助资金</v>
          </cell>
          <cell r="K65">
            <v>5635</v>
          </cell>
        </row>
        <row r="66">
          <cell r="J66" t="str">
            <v>车辆购置税收入补助地方资金预算</v>
          </cell>
          <cell r="K66">
            <v>5779</v>
          </cell>
        </row>
        <row r="67">
          <cell r="J67" t="str">
            <v>国省干线公路交通情况调查系统</v>
          </cell>
          <cell r="K67">
            <v>10</v>
          </cell>
        </row>
        <row r="68">
          <cell r="J68" t="str">
            <v>农业保险保费补贴（中央和市级）</v>
          </cell>
          <cell r="K68">
            <v>4317</v>
          </cell>
        </row>
        <row r="69">
          <cell r="J69" t="str">
            <v>普惠金融发展财政补贴（中央和市级））</v>
          </cell>
          <cell r="K69">
            <v>564</v>
          </cell>
        </row>
        <row r="70">
          <cell r="J70" t="str">
            <v>革命老区项目</v>
          </cell>
          <cell r="K70">
            <v>408</v>
          </cell>
        </row>
        <row r="71">
          <cell r="J71" t="str">
            <v>流浪乞讨人员救助工作专项</v>
          </cell>
          <cell r="K71">
            <v>45</v>
          </cell>
        </row>
        <row r="72">
          <cell r="J72" t="str">
            <v>高校毕业生“三支一扶”计划保障</v>
          </cell>
          <cell r="K72">
            <v>28</v>
          </cell>
        </row>
        <row r="73">
          <cell r="J73" t="str">
            <v>超额绩效（年度考核部分）</v>
          </cell>
          <cell r="K73">
            <v>9000</v>
          </cell>
        </row>
        <row r="74">
          <cell r="J74" t="str">
            <v>保障性住房专项</v>
          </cell>
          <cell r="K74">
            <v>10950</v>
          </cell>
        </row>
        <row r="75">
          <cell r="J75" t="str">
            <v>重点生态保护修复治理资金</v>
          </cell>
          <cell r="K75">
            <v>11478</v>
          </cell>
        </row>
        <row r="76">
          <cell r="J76" t="str">
            <v>非常规天然气中央奖补项目</v>
          </cell>
          <cell r="K76">
            <v>29250</v>
          </cell>
        </row>
        <row r="77">
          <cell r="J77" t="str">
            <v>中央土壤污染防治</v>
          </cell>
          <cell r="K77">
            <v>374</v>
          </cell>
        </row>
        <row r="78">
          <cell r="J78" t="str">
            <v>大学生西部计划志愿服务专项工作</v>
          </cell>
          <cell r="K78">
            <v>102.3</v>
          </cell>
        </row>
        <row r="79">
          <cell r="J79" t="str">
            <v>2023年涪陵区文化馆免费开放补助</v>
          </cell>
          <cell r="K79">
            <v>45</v>
          </cell>
        </row>
        <row r="80">
          <cell r="J80" t="str">
            <v>军休服务管理机构费</v>
          </cell>
          <cell r="K80">
            <v>59</v>
          </cell>
        </row>
        <row r="81">
          <cell r="J81" t="str">
            <v>中央及市级林业改革发展项目</v>
          </cell>
          <cell r="K81">
            <v>8082</v>
          </cell>
        </row>
        <row r="82">
          <cell r="J82" t="str">
            <v>中央及市级林业生态恢复保护项目</v>
          </cell>
          <cell r="K82">
            <v>245</v>
          </cell>
        </row>
        <row r="83">
          <cell r="J83" t="str">
            <v>涪陵图书馆免费开放补助</v>
          </cell>
          <cell r="K83">
            <v>45</v>
          </cell>
        </row>
        <row r="84">
          <cell r="J84" t="str">
            <v>中小微企业发展专项</v>
          </cell>
          <cell r="K84">
            <v>850</v>
          </cell>
        </row>
        <row r="85">
          <cell r="J85" t="str">
            <v>涪陵博物馆免费开放补助</v>
          </cell>
          <cell r="K85">
            <v>194</v>
          </cell>
        </row>
        <row r="86">
          <cell r="J86" t="str">
            <v>2023年中央服务业发展资金</v>
          </cell>
          <cell r="K86">
            <v>260</v>
          </cell>
        </row>
        <row r="87">
          <cell r="J87" t="str">
            <v>2023年市商务发展专项资金</v>
          </cell>
          <cell r="K87">
            <v>958</v>
          </cell>
        </row>
        <row r="88">
          <cell r="J88" t="str">
            <v>农村公路安防工程</v>
          </cell>
          <cell r="K88">
            <v>480</v>
          </cell>
        </row>
        <row r="89">
          <cell r="J89" t="str">
            <v>国省道桥梁防撞安全整治</v>
          </cell>
          <cell r="K89">
            <v>800</v>
          </cell>
        </row>
        <row r="90">
          <cell r="J90" t="str">
            <v>农村公路养护工程补差</v>
          </cell>
          <cell r="K90">
            <v>230</v>
          </cell>
        </row>
        <row r="91">
          <cell r="J91" t="str">
            <v>普通国省道交通量观测设备</v>
          </cell>
          <cell r="K91">
            <v>20</v>
          </cell>
        </row>
        <row r="92">
          <cell r="J92" t="str">
            <v>涪陵少儿图书馆免费开放补助</v>
          </cell>
          <cell r="K92">
            <v>45</v>
          </cell>
        </row>
        <row r="93">
          <cell r="J93" t="str">
            <v>普通国省道养护补差</v>
          </cell>
          <cell r="K93">
            <v>820</v>
          </cell>
        </row>
        <row r="94">
          <cell r="J94" t="str">
            <v>市级2023年村（社区）食品药品安全协管员经费</v>
          </cell>
          <cell r="K94">
            <v>152</v>
          </cell>
        </row>
        <row r="95">
          <cell r="J95" t="str">
            <v>中央公共文化服务体系建设补助</v>
          </cell>
          <cell r="K95">
            <v>256</v>
          </cell>
        </row>
        <row r="96">
          <cell r="J96" t="str">
            <v>涪陵街道乡镇文化馆（站）免费开放补助</v>
          </cell>
          <cell r="K96">
            <v>122</v>
          </cell>
        </row>
        <row r="97">
          <cell r="J97" t="str">
            <v>涪陵美术馆免费开放经费</v>
          </cell>
          <cell r="K97">
            <v>45</v>
          </cell>
        </row>
        <row r="98">
          <cell r="J98" t="str">
            <v>三区科技人才支持项目</v>
          </cell>
          <cell r="K98">
            <v>20</v>
          </cell>
        </row>
        <row r="99">
          <cell r="J99" t="str">
            <v>市级引导区县科技发展项目</v>
          </cell>
          <cell r="K99">
            <v>220</v>
          </cell>
        </row>
        <row r="100">
          <cell r="J100" t="str">
            <v>2023年中央外经贸发展资金</v>
          </cell>
          <cell r="K100">
            <v>800</v>
          </cell>
        </row>
        <row r="101">
          <cell r="J101" t="str">
            <v>公共体育场馆免费开放补助</v>
          </cell>
          <cell r="K101">
            <v>98</v>
          </cell>
        </row>
        <row r="102">
          <cell r="J102" t="str">
            <v>2023年水利发展资金项目</v>
          </cell>
          <cell r="K102">
            <v>2023</v>
          </cell>
        </row>
        <row r="103">
          <cell r="J103" t="str">
            <v>废弃农膜回收利用项目</v>
          </cell>
          <cell r="K103">
            <v>148.15</v>
          </cell>
        </row>
        <row r="104">
          <cell r="J104" t="str">
            <v>农村三社融合发展</v>
          </cell>
          <cell r="K104">
            <v>160</v>
          </cell>
        </row>
        <row r="105">
          <cell r="J105" t="str">
            <v>宗教场所排危</v>
          </cell>
          <cell r="K105">
            <v>40</v>
          </cell>
        </row>
        <row r="106">
          <cell r="J106" t="str">
            <v>政法转移支付资金</v>
          </cell>
          <cell r="K106">
            <v>469</v>
          </cell>
        </row>
        <row r="107">
          <cell r="J107" t="str">
            <v>高洪水位应急锚地建设</v>
          </cell>
          <cell r="K107">
            <v>28.8</v>
          </cell>
        </row>
        <row r="108">
          <cell r="J108" t="str">
            <v>港航安全环保专项</v>
          </cell>
          <cell r="K108">
            <v>132</v>
          </cell>
        </row>
        <row r="109">
          <cell r="J109" t="str">
            <v>港航海事业务费</v>
          </cell>
          <cell r="K109">
            <v>189.02</v>
          </cell>
        </row>
        <row r="110">
          <cell r="J110" t="str">
            <v>应急救援艇运行维护费</v>
          </cell>
          <cell r="K110">
            <v>17.25</v>
          </cell>
        </row>
        <row r="111">
          <cell r="J111" t="str">
            <v>港口岸电标准化建设</v>
          </cell>
          <cell r="K111">
            <v>160</v>
          </cell>
        </row>
        <row r="112">
          <cell r="J112" t="str">
            <v>交通行政执法“四基四化”建设</v>
          </cell>
          <cell r="K112">
            <v>30</v>
          </cell>
        </row>
        <row r="113">
          <cell r="J113" t="str">
            <v>区县执法标准化建设专项</v>
          </cell>
          <cell r="K113">
            <v>50</v>
          </cell>
        </row>
        <row r="114">
          <cell r="J114" t="str">
            <v>提前下达2023年衔接推进乡村振兴资金</v>
          </cell>
          <cell r="K114">
            <v>7249</v>
          </cell>
        </row>
        <row r="115">
          <cell r="J115" t="str">
            <v>国省道桥隧检测维护</v>
          </cell>
          <cell r="K115">
            <v>267</v>
          </cell>
        </row>
        <row r="116">
          <cell r="J116" t="str">
            <v>证牌卡制作工作经费</v>
          </cell>
          <cell r="K116">
            <v>9.98</v>
          </cell>
        </row>
        <row r="117">
          <cell r="J117" t="str">
            <v>从业人员考试工作经费</v>
          </cell>
          <cell r="K117">
            <v>12.3</v>
          </cell>
        </row>
        <row r="118">
          <cell r="J118" t="str">
            <v>2023年美丽乡村农村公益事业</v>
          </cell>
          <cell r="K118">
            <v>5111</v>
          </cell>
        </row>
        <row r="119">
          <cell r="J119" t="str">
            <v>金融机构代发社会保险金手续费</v>
          </cell>
          <cell r="K119">
            <v>160</v>
          </cell>
        </row>
        <row r="120">
          <cell r="J120" t="str">
            <v>中央公共文化服务体系建设补助（全民健身场地器材补短板工程）</v>
          </cell>
          <cell r="K120">
            <v>20</v>
          </cell>
        </row>
        <row r="121">
          <cell r="J121" t="str">
            <v>优抚对象抚恤、生活补助</v>
          </cell>
          <cell r="K121">
            <v>6477</v>
          </cell>
        </row>
        <row r="122">
          <cell r="J122" t="str">
            <v>农村环境整治</v>
          </cell>
          <cell r="K122">
            <v>13</v>
          </cell>
        </row>
        <row r="123">
          <cell r="J123" t="str">
            <v>以奖促治项目</v>
          </cell>
          <cell r="K123">
            <v>292</v>
          </cell>
        </row>
        <row r="124">
          <cell r="J124" t="str">
            <v>2023年基层政权建设补助资金</v>
          </cell>
          <cell r="K124">
            <v>80</v>
          </cell>
        </row>
        <row r="125">
          <cell r="J125" t="str">
            <v>2023年度基层财政干部财会培训补助资金</v>
          </cell>
          <cell r="K125">
            <v>18</v>
          </cell>
        </row>
        <row r="126">
          <cell r="J126" t="str">
            <v>2023年农业生产发展（耕地地力保护补贴）</v>
          </cell>
          <cell r="K126">
            <v>9560</v>
          </cell>
        </row>
        <row r="127">
          <cell r="J127" t="str">
            <v>2023年中央农田建设补助资金</v>
          </cell>
          <cell r="K127">
            <v>2746</v>
          </cell>
        </row>
        <row r="128">
          <cell r="J128" t="str">
            <v>2023年中央生猪（牛羊）调出大县奖励资金</v>
          </cell>
          <cell r="K128">
            <v>341</v>
          </cell>
        </row>
        <row r="129">
          <cell r="J129" t="str">
            <v>2023年中央农机购置补贴</v>
          </cell>
          <cell r="K129">
            <v>203</v>
          </cell>
        </row>
        <row r="130">
          <cell r="J130" t="str">
            <v>2023年农业产业发展</v>
          </cell>
          <cell r="K130">
            <v>2549</v>
          </cell>
        </row>
        <row r="131">
          <cell r="J131" t="str">
            <v>优抚对象医疗补助（上级）</v>
          </cell>
          <cell r="K131">
            <v>532</v>
          </cell>
        </row>
        <row r="132">
          <cell r="J132" t="str">
            <v>2023年市财政衔接推进乡村振兴（农村供水保障）项目</v>
          </cell>
          <cell r="K132">
            <v>442</v>
          </cell>
        </row>
        <row r="133">
          <cell r="J133" t="str">
            <v>优抚对象解三难</v>
          </cell>
          <cell r="K133">
            <v>118</v>
          </cell>
        </row>
        <row r="134">
          <cell r="J134" t="str">
            <v>军队移交政府的离退休人员安置</v>
          </cell>
          <cell r="K134">
            <v>430</v>
          </cell>
        </row>
        <row r="135">
          <cell r="J135" t="str">
            <v>地名普查成果转化</v>
          </cell>
          <cell r="K135">
            <v>4</v>
          </cell>
        </row>
        <row r="136">
          <cell r="J136" t="str">
            <v>2023年重大传染病防控</v>
          </cell>
          <cell r="K136">
            <v>1000</v>
          </cell>
        </row>
        <row r="137">
          <cell r="J137" t="str">
            <v>2023年妇幼健康服务能力提升项目</v>
          </cell>
          <cell r="K137">
            <v>5</v>
          </cell>
        </row>
        <row r="138">
          <cell r="J138" t="str">
            <v>2023年干部保健医疗保障项目</v>
          </cell>
          <cell r="K138">
            <v>2</v>
          </cell>
        </row>
        <row r="139">
          <cell r="J139" t="str">
            <v>2023年中医药事业发展项目</v>
          </cell>
          <cell r="K139">
            <v>20</v>
          </cell>
        </row>
        <row r="140">
          <cell r="J140" t="str">
            <v>2023年中医药事业发展</v>
          </cell>
          <cell r="K140">
            <v>6</v>
          </cell>
        </row>
        <row r="141">
          <cell r="J141" t="str">
            <v>2023年卫生人员培养项目</v>
          </cell>
          <cell r="K141">
            <v>15</v>
          </cell>
        </row>
        <row r="142">
          <cell r="J142" t="str">
            <v>2023年疾病预防控制类项目</v>
          </cell>
          <cell r="K142">
            <v>96</v>
          </cell>
        </row>
        <row r="143">
          <cell r="J143" t="str">
            <v>2023年医学科研（含适宜技术推广）项目）</v>
          </cell>
          <cell r="K143">
            <v>86</v>
          </cell>
        </row>
        <row r="144">
          <cell r="J144" t="str">
            <v>2023年市级医学人才培养项目</v>
          </cell>
          <cell r="K144">
            <v>1</v>
          </cell>
        </row>
        <row r="145">
          <cell r="J145" t="str">
            <v>2023年住院医师规范化培训</v>
          </cell>
          <cell r="K145">
            <v>179</v>
          </cell>
        </row>
        <row r="146">
          <cell r="J146" t="str">
            <v>2023年计划生育家庭奖励扶助</v>
          </cell>
          <cell r="K146">
            <v>1652</v>
          </cell>
        </row>
        <row r="147">
          <cell r="J147" t="str">
            <v>2023年计划生育家庭特别扶助</v>
          </cell>
          <cell r="K147">
            <v>1697</v>
          </cell>
        </row>
        <row r="148">
          <cell r="J148" t="str">
            <v>2023年医疗服务与保障能力提升（中医药事业传承与发展）</v>
          </cell>
          <cell r="K148">
            <v>79</v>
          </cell>
        </row>
        <row r="149">
          <cell r="J149" t="str">
            <v>2023年医疗服务与保障能力提升（公立医院综合改革）</v>
          </cell>
          <cell r="K149">
            <v>139</v>
          </cell>
        </row>
        <row r="150">
          <cell r="J150" t="str">
            <v>2023年医疗服务与保障能力提升（卫生健康人才培养培训）</v>
          </cell>
          <cell r="K150">
            <v>463</v>
          </cell>
        </row>
        <row r="151">
          <cell r="J151" t="str">
            <v>2023年基本药物制度</v>
          </cell>
          <cell r="K151">
            <v>853</v>
          </cell>
        </row>
        <row r="152">
          <cell r="J152" t="str">
            <v>2023年基本公共卫生服务</v>
          </cell>
          <cell r="K152">
            <v>7592</v>
          </cell>
        </row>
        <row r="153">
          <cell r="J153" t="str">
            <v>2023年社会保障专项转移支付</v>
          </cell>
          <cell r="K153">
            <v>608</v>
          </cell>
        </row>
        <row r="154">
          <cell r="J154" t="str">
            <v>统筹安排项目</v>
          </cell>
          <cell r="K154">
            <v>16745</v>
          </cell>
        </row>
        <row r="155">
          <cell r="J155" t="str">
            <v>养老服务业发展补助</v>
          </cell>
          <cell r="K155">
            <v>280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showZeros="0" topLeftCell="A2" workbookViewId="0">
      <selection activeCell="H16" sqref="H16"/>
    </sheetView>
  </sheetViews>
  <sheetFormatPr defaultColWidth="9" defaultRowHeight="13.5"/>
  <cols>
    <col min="1" max="1" width="6" style="26" customWidth="1"/>
    <col min="2" max="2" width="33.25" style="27" customWidth="1"/>
    <col min="3" max="3" width="15.25" style="27" customWidth="1"/>
    <col min="4" max="6" width="10.75" style="28" customWidth="1"/>
  </cols>
  <sheetData>
    <row r="1" s="45" customFormat="1" ht="66" customHeight="1" spans="1:1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ht="39" customHeight="1" spans="1:6">
      <c r="A2" s="22" t="s">
        <v>1</v>
      </c>
      <c r="B2" s="23"/>
      <c r="C2" s="23"/>
      <c r="D2" s="24"/>
      <c r="E2" s="24"/>
      <c r="F2" s="25"/>
    </row>
    <row r="3" ht="21" customHeight="1" spans="6:6">
      <c r="F3" s="28" t="s">
        <v>2</v>
      </c>
    </row>
    <row r="4" s="26" customFormat="1" ht="29.1" customHeight="1" spans="1:10">
      <c r="A4" s="47" t="s">
        <v>3</v>
      </c>
      <c r="B4" s="48" t="s">
        <v>4</v>
      </c>
      <c r="C4" s="49" t="s">
        <v>5</v>
      </c>
      <c r="D4" s="50" t="s">
        <v>6</v>
      </c>
      <c r="E4" s="50"/>
      <c r="F4" s="51"/>
      <c r="J4" s="26" t="s">
        <v>7</v>
      </c>
    </row>
    <row r="5" s="33" customFormat="1" ht="29.1" customHeight="1" spans="1:6">
      <c r="A5" s="52"/>
      <c r="B5" s="53"/>
      <c r="C5" s="54"/>
      <c r="D5" s="32" t="s">
        <v>8</v>
      </c>
      <c r="E5" s="32" t="s">
        <v>9</v>
      </c>
      <c r="F5" s="55" t="s">
        <v>10</v>
      </c>
    </row>
    <row r="6" s="33" customFormat="1" ht="29.1" customHeight="1" spans="1:6">
      <c r="A6" s="56" t="s">
        <v>11</v>
      </c>
      <c r="B6" s="57"/>
      <c r="C6" s="58"/>
      <c r="D6" s="32">
        <f>E6+F6</f>
        <v>109958.468</v>
      </c>
      <c r="E6" s="32">
        <f>SUBTOTAL(9,E7:E55)</f>
        <v>58340.468</v>
      </c>
      <c r="F6" s="55">
        <f>SUBTOTAL(9,F7:F55)</f>
        <v>51618</v>
      </c>
    </row>
    <row r="7" s="45" customFormat="1" ht="35.1" customHeight="1" spans="1:11">
      <c r="A7" s="59">
        <v>1</v>
      </c>
      <c r="B7" s="60" t="s">
        <v>12</v>
      </c>
      <c r="C7" s="60" t="s">
        <v>13</v>
      </c>
      <c r="D7" s="61">
        <f>E7+F7</f>
        <v>278</v>
      </c>
      <c r="E7" s="61">
        <v>170</v>
      </c>
      <c r="F7" s="62">
        <f>VLOOKUP(B7,[1]Sheet1!$J$2:$K$155,2,0)</f>
        <v>108</v>
      </c>
      <c r="J7" s="45" t="s">
        <v>14</v>
      </c>
      <c r="K7" s="45" t="s">
        <v>15</v>
      </c>
    </row>
    <row r="8" ht="20.1" customHeight="1" spans="1:11">
      <c r="A8" s="63">
        <v>2</v>
      </c>
      <c r="B8" s="40" t="s">
        <v>16</v>
      </c>
      <c r="C8" s="40" t="s">
        <v>13</v>
      </c>
      <c r="D8" s="41">
        <f t="shared" ref="D8:D55" si="0">E8+F8</f>
        <v>133.2</v>
      </c>
      <c r="E8" s="41">
        <v>133.2</v>
      </c>
      <c r="F8" s="64"/>
      <c r="J8" t="s">
        <v>14</v>
      </c>
      <c r="K8" t="s">
        <v>15</v>
      </c>
    </row>
    <row r="9" ht="20.1" customHeight="1" spans="1:11">
      <c r="A9" s="63">
        <v>3</v>
      </c>
      <c r="B9" s="40" t="s">
        <v>17</v>
      </c>
      <c r="C9" s="40" t="s">
        <v>13</v>
      </c>
      <c r="D9" s="41">
        <f t="shared" si="0"/>
        <v>162</v>
      </c>
      <c r="E9" s="41">
        <v>162</v>
      </c>
      <c r="F9" s="64"/>
      <c r="J9" t="s">
        <v>14</v>
      </c>
      <c r="K9" t="s">
        <v>15</v>
      </c>
    </row>
    <row r="10" s="45" customFormat="1" ht="20.1" customHeight="1" spans="1:11">
      <c r="A10" s="59">
        <v>4</v>
      </c>
      <c r="B10" s="60" t="s">
        <v>18</v>
      </c>
      <c r="C10" s="60" t="s">
        <v>19</v>
      </c>
      <c r="D10" s="61">
        <f t="shared" si="0"/>
        <v>545</v>
      </c>
      <c r="E10" s="61">
        <v>545</v>
      </c>
      <c r="F10" s="62"/>
      <c r="J10" s="45" t="s">
        <v>20</v>
      </c>
      <c r="K10" s="45" t="s">
        <v>15</v>
      </c>
    </row>
    <row r="11" ht="20.1" customHeight="1" spans="1:11">
      <c r="A11" s="63">
        <v>5</v>
      </c>
      <c r="B11" s="40" t="s">
        <v>21</v>
      </c>
      <c r="C11" s="40" t="s">
        <v>19</v>
      </c>
      <c r="D11" s="41">
        <f t="shared" si="0"/>
        <v>295.6</v>
      </c>
      <c r="E11" s="41">
        <v>189.6</v>
      </c>
      <c r="F11" s="64">
        <f>VLOOKUP(B11,[1]Sheet1!$J$2:$K$155,2,0)</f>
        <v>106</v>
      </c>
      <c r="J11" t="s">
        <v>20</v>
      </c>
      <c r="K11" t="s">
        <v>15</v>
      </c>
    </row>
    <row r="12" ht="20.1" customHeight="1" spans="1:11">
      <c r="A12" s="63">
        <v>6</v>
      </c>
      <c r="B12" s="40" t="s">
        <v>22</v>
      </c>
      <c r="C12" s="40" t="s">
        <v>23</v>
      </c>
      <c r="D12" s="41">
        <f t="shared" si="0"/>
        <v>149</v>
      </c>
      <c r="E12" s="41">
        <v>110</v>
      </c>
      <c r="F12" s="64">
        <f>VLOOKUP(B12,[1]Sheet1!$J$2:$K$155,2,0)</f>
        <v>39</v>
      </c>
      <c r="J12" t="s">
        <v>24</v>
      </c>
      <c r="K12" t="s">
        <v>15</v>
      </c>
    </row>
    <row r="13" ht="20.1" customHeight="1" spans="1:11">
      <c r="A13" s="63">
        <v>7</v>
      </c>
      <c r="B13" s="40" t="s">
        <v>25</v>
      </c>
      <c r="C13" s="40" t="s">
        <v>26</v>
      </c>
      <c r="D13" s="41">
        <f t="shared" si="0"/>
        <v>388</v>
      </c>
      <c r="E13" s="41">
        <v>388</v>
      </c>
      <c r="F13" s="64"/>
      <c r="J13" t="s">
        <v>27</v>
      </c>
      <c r="K13" t="s">
        <v>15</v>
      </c>
    </row>
    <row r="14" s="45" customFormat="1" ht="20.1" customHeight="1" spans="1:11">
      <c r="A14" s="59">
        <v>8</v>
      </c>
      <c r="B14" s="60" t="s">
        <v>28</v>
      </c>
      <c r="C14" s="60" t="s">
        <v>29</v>
      </c>
      <c r="D14" s="61">
        <f t="shared" si="0"/>
        <v>100</v>
      </c>
      <c r="E14" s="61">
        <v>100</v>
      </c>
      <c r="F14" s="62"/>
      <c r="J14" s="45" t="s">
        <v>30</v>
      </c>
      <c r="K14" s="45" t="s">
        <v>15</v>
      </c>
    </row>
    <row r="15" ht="20.1" customHeight="1" spans="1:11">
      <c r="A15" s="63">
        <v>9</v>
      </c>
      <c r="B15" s="40" t="s">
        <v>31</v>
      </c>
      <c r="C15" s="40" t="s">
        <v>32</v>
      </c>
      <c r="D15" s="41">
        <f t="shared" si="0"/>
        <v>360</v>
      </c>
      <c r="E15" s="41">
        <v>360</v>
      </c>
      <c r="F15" s="64"/>
      <c r="J15" t="s">
        <v>33</v>
      </c>
      <c r="K15" t="s">
        <v>15</v>
      </c>
    </row>
    <row r="16" ht="20.1" customHeight="1" spans="1:11">
      <c r="A16" s="63">
        <v>10</v>
      </c>
      <c r="B16" s="40" t="s">
        <v>34</v>
      </c>
      <c r="C16" s="40" t="s">
        <v>35</v>
      </c>
      <c r="D16" s="41">
        <f t="shared" si="0"/>
        <v>1314</v>
      </c>
      <c r="E16" s="41">
        <v>540</v>
      </c>
      <c r="F16" s="64">
        <f>VLOOKUP(B16,[1]Sheet1!$J$2:$K$155,2,0)</f>
        <v>774</v>
      </c>
      <c r="J16" t="s">
        <v>36</v>
      </c>
      <c r="K16" t="s">
        <v>37</v>
      </c>
    </row>
    <row r="17" s="45" customFormat="1" ht="20.1" customHeight="1" spans="1:11">
      <c r="A17" s="59">
        <v>11</v>
      </c>
      <c r="B17" s="60" t="s">
        <v>38</v>
      </c>
      <c r="C17" s="60" t="s">
        <v>35</v>
      </c>
      <c r="D17" s="61">
        <f t="shared" si="0"/>
        <v>13662</v>
      </c>
      <c r="E17" s="61">
        <v>0</v>
      </c>
      <c r="F17" s="62">
        <f>VLOOKUP(B17,[1]Sheet1!$J$2:$K$155,2,0)</f>
        <v>13662</v>
      </c>
      <c r="J17" s="45" t="s">
        <v>36</v>
      </c>
      <c r="K17" s="45" t="s">
        <v>37</v>
      </c>
    </row>
    <row r="18" ht="20.1" customHeight="1" spans="1:11">
      <c r="A18" s="63">
        <v>12</v>
      </c>
      <c r="B18" s="40" t="s">
        <v>39</v>
      </c>
      <c r="C18" s="40" t="s">
        <v>35</v>
      </c>
      <c r="D18" s="41">
        <f t="shared" si="0"/>
        <v>2509</v>
      </c>
      <c r="E18" s="41">
        <v>1293</v>
      </c>
      <c r="F18" s="64">
        <f>VLOOKUP(B18,[1]Sheet1!$J$2:$K$155,2,0)</f>
        <v>1216</v>
      </c>
      <c r="J18" t="s">
        <v>36</v>
      </c>
      <c r="K18" t="s">
        <v>37</v>
      </c>
    </row>
    <row r="19" ht="20.1" customHeight="1" spans="1:11">
      <c r="A19" s="63">
        <v>13</v>
      </c>
      <c r="B19" s="40" t="s">
        <v>40</v>
      </c>
      <c r="C19" s="40" t="s">
        <v>35</v>
      </c>
      <c r="D19" s="41">
        <f t="shared" si="0"/>
        <v>7858</v>
      </c>
      <c r="E19" s="41">
        <v>1811</v>
      </c>
      <c r="F19" s="64">
        <f>VLOOKUP(B19,[1]Sheet1!$J$2:$K$155,2,0)</f>
        <v>6047</v>
      </c>
      <c r="J19" t="s">
        <v>36</v>
      </c>
      <c r="K19" t="s">
        <v>37</v>
      </c>
    </row>
    <row r="20" ht="20.1" customHeight="1" spans="1:11">
      <c r="A20" s="63">
        <v>14</v>
      </c>
      <c r="B20" s="40" t="s">
        <v>41</v>
      </c>
      <c r="C20" s="40" t="s">
        <v>35</v>
      </c>
      <c r="D20" s="41">
        <f t="shared" si="0"/>
        <v>5138.9</v>
      </c>
      <c r="E20" s="41">
        <v>2700.9</v>
      </c>
      <c r="F20" s="64">
        <f>VLOOKUP(B20,[1]Sheet1!$J$2:$K$155,2,0)</f>
        <v>2438</v>
      </c>
      <c r="J20" t="s">
        <v>36</v>
      </c>
      <c r="K20" t="s">
        <v>37</v>
      </c>
    </row>
    <row r="21" ht="20.1" customHeight="1" spans="1:11">
      <c r="A21" s="63">
        <v>15</v>
      </c>
      <c r="B21" s="40" t="s">
        <v>42</v>
      </c>
      <c r="C21" s="40" t="s">
        <v>35</v>
      </c>
      <c r="D21" s="41">
        <f t="shared" si="0"/>
        <v>400</v>
      </c>
      <c r="E21" s="41">
        <v>400</v>
      </c>
      <c r="F21" s="64"/>
      <c r="J21" t="s">
        <v>36</v>
      </c>
      <c r="K21" t="s">
        <v>37</v>
      </c>
    </row>
    <row r="22" ht="20.1" customHeight="1" spans="1:11">
      <c r="A22" s="63">
        <v>16</v>
      </c>
      <c r="B22" s="40" t="s">
        <v>43</v>
      </c>
      <c r="C22" s="40" t="s">
        <v>35</v>
      </c>
      <c r="D22" s="41">
        <f t="shared" si="0"/>
        <v>628</v>
      </c>
      <c r="E22" s="41">
        <v>212</v>
      </c>
      <c r="F22" s="64">
        <f>VLOOKUP(B22,[1]Sheet1!$J$2:$K$155,2,0)</f>
        <v>416</v>
      </c>
      <c r="J22" t="s">
        <v>36</v>
      </c>
      <c r="K22" t="s">
        <v>37</v>
      </c>
    </row>
    <row r="23" ht="20.1" customHeight="1" spans="1:11">
      <c r="A23" s="63">
        <v>17</v>
      </c>
      <c r="B23" s="40" t="s">
        <v>44</v>
      </c>
      <c r="C23" s="40" t="s">
        <v>35</v>
      </c>
      <c r="D23" s="41">
        <f t="shared" si="0"/>
        <v>2132</v>
      </c>
      <c r="E23" s="41">
        <v>90</v>
      </c>
      <c r="F23" s="64">
        <f>VLOOKUP(B23,[1]Sheet1!$J$2:$K$155,2,0)</f>
        <v>2042</v>
      </c>
      <c r="J23" t="s">
        <v>36</v>
      </c>
      <c r="K23" t="s">
        <v>37</v>
      </c>
    </row>
    <row r="24" ht="20.1" customHeight="1" spans="1:11">
      <c r="A24" s="63">
        <v>18</v>
      </c>
      <c r="B24" s="40" t="s">
        <v>45</v>
      </c>
      <c r="C24" s="40" t="s">
        <v>46</v>
      </c>
      <c r="D24" s="41">
        <f t="shared" si="0"/>
        <v>213.5</v>
      </c>
      <c r="E24" s="41">
        <v>213.5</v>
      </c>
      <c r="F24" s="64"/>
      <c r="J24" t="s">
        <v>47</v>
      </c>
      <c r="K24" t="s">
        <v>37</v>
      </c>
    </row>
    <row r="25" ht="20.1" customHeight="1" spans="1:11">
      <c r="A25" s="63">
        <v>19</v>
      </c>
      <c r="B25" s="40" t="s">
        <v>48</v>
      </c>
      <c r="C25" s="40" t="s">
        <v>46</v>
      </c>
      <c r="D25" s="41">
        <f t="shared" si="0"/>
        <v>225</v>
      </c>
      <c r="E25" s="41">
        <v>225</v>
      </c>
      <c r="F25" s="64"/>
      <c r="J25" t="s">
        <v>47</v>
      </c>
      <c r="K25" t="s">
        <v>37</v>
      </c>
    </row>
    <row r="26" ht="35.1" customHeight="1" spans="1:11">
      <c r="A26" s="63">
        <v>20</v>
      </c>
      <c r="B26" s="40" t="s">
        <v>49</v>
      </c>
      <c r="C26" s="40" t="s">
        <v>50</v>
      </c>
      <c r="D26" s="41">
        <f t="shared" si="0"/>
        <v>681</v>
      </c>
      <c r="E26" s="41">
        <v>500</v>
      </c>
      <c r="F26" s="64">
        <f>VLOOKUP(B26,[1]Sheet1!$J$2:$K$155,2,0)</f>
        <v>181</v>
      </c>
      <c r="J26" t="s">
        <v>51</v>
      </c>
      <c r="K26" t="s">
        <v>52</v>
      </c>
    </row>
    <row r="27" ht="20.1" customHeight="1" spans="1:11">
      <c r="A27" s="63">
        <v>21</v>
      </c>
      <c r="B27" s="40" t="s">
        <v>53</v>
      </c>
      <c r="C27" s="40" t="s">
        <v>50</v>
      </c>
      <c r="D27" s="41">
        <f t="shared" si="0"/>
        <v>1800</v>
      </c>
      <c r="E27" s="41">
        <v>1800</v>
      </c>
      <c r="F27" s="64"/>
      <c r="J27" t="s">
        <v>51</v>
      </c>
      <c r="K27" t="s">
        <v>52</v>
      </c>
    </row>
    <row r="28" ht="20.1" customHeight="1" spans="1:11">
      <c r="A28" s="63">
        <v>22</v>
      </c>
      <c r="B28" s="40" t="s">
        <v>54</v>
      </c>
      <c r="C28" s="40" t="s">
        <v>50</v>
      </c>
      <c r="D28" s="41">
        <f t="shared" si="0"/>
        <v>5187</v>
      </c>
      <c r="E28" s="41">
        <v>2922</v>
      </c>
      <c r="F28" s="64">
        <f>VLOOKUP(B28,[1]Sheet1!$J$2:$K$155,2,0)</f>
        <v>2265</v>
      </c>
      <c r="J28" t="s">
        <v>51</v>
      </c>
      <c r="K28" t="s">
        <v>52</v>
      </c>
    </row>
    <row r="29" ht="20.1" customHeight="1" spans="1:11">
      <c r="A29" s="63">
        <v>23</v>
      </c>
      <c r="B29" s="40" t="s">
        <v>55</v>
      </c>
      <c r="C29" s="40" t="s">
        <v>50</v>
      </c>
      <c r="D29" s="41">
        <f t="shared" si="0"/>
        <v>600</v>
      </c>
      <c r="E29" s="41">
        <v>600</v>
      </c>
      <c r="F29" s="64"/>
      <c r="J29" t="s">
        <v>51</v>
      </c>
      <c r="K29" t="s">
        <v>52</v>
      </c>
    </row>
    <row r="30" ht="20.1" customHeight="1" spans="1:11">
      <c r="A30" s="63">
        <v>24</v>
      </c>
      <c r="B30" s="40" t="s">
        <v>56</v>
      </c>
      <c r="C30" s="40" t="s">
        <v>50</v>
      </c>
      <c r="D30" s="41">
        <f t="shared" si="0"/>
        <v>6295</v>
      </c>
      <c r="E30" s="41">
        <v>1550</v>
      </c>
      <c r="F30" s="64">
        <f>VLOOKUP(B30,[1]Sheet1!$J$2:$K$155,2,0)</f>
        <v>4745</v>
      </c>
      <c r="J30" t="s">
        <v>57</v>
      </c>
      <c r="K30" t="s">
        <v>52</v>
      </c>
    </row>
    <row r="31" ht="20.1" customHeight="1" spans="1:11">
      <c r="A31" s="63">
        <v>25</v>
      </c>
      <c r="B31" s="40" t="s">
        <v>58</v>
      </c>
      <c r="C31" s="40" t="s">
        <v>50</v>
      </c>
      <c r="D31" s="41">
        <f t="shared" si="0"/>
        <v>11714</v>
      </c>
      <c r="E31" s="41">
        <v>2400</v>
      </c>
      <c r="F31" s="64">
        <f>VLOOKUP(B31,[1]Sheet1!$J$2:$K$155,2,0)</f>
        <v>9314</v>
      </c>
      <c r="J31" t="s">
        <v>57</v>
      </c>
      <c r="K31" t="s">
        <v>52</v>
      </c>
    </row>
    <row r="32" ht="20.1" customHeight="1" spans="1:11">
      <c r="A32" s="63">
        <v>26</v>
      </c>
      <c r="B32" s="40" t="s">
        <v>59</v>
      </c>
      <c r="C32" s="40" t="s">
        <v>60</v>
      </c>
      <c r="D32" s="41">
        <f t="shared" si="0"/>
        <v>129.998</v>
      </c>
      <c r="E32" s="41">
        <v>129.998</v>
      </c>
      <c r="F32" s="64"/>
      <c r="J32" t="s">
        <v>61</v>
      </c>
      <c r="K32" t="s">
        <v>52</v>
      </c>
    </row>
    <row r="33" ht="20.1" customHeight="1" spans="1:11">
      <c r="A33" s="63">
        <v>27</v>
      </c>
      <c r="B33" s="40" t="s">
        <v>62</v>
      </c>
      <c r="C33" s="40" t="s">
        <v>63</v>
      </c>
      <c r="D33" s="41">
        <f t="shared" si="0"/>
        <v>1352</v>
      </c>
      <c r="E33" s="41">
        <v>1352</v>
      </c>
      <c r="F33" s="64"/>
      <c r="J33" t="s">
        <v>64</v>
      </c>
      <c r="K33" t="s">
        <v>52</v>
      </c>
    </row>
    <row r="34" ht="20.1" customHeight="1" spans="1:11">
      <c r="A34" s="63">
        <v>28</v>
      </c>
      <c r="B34" s="40" t="s">
        <v>65</v>
      </c>
      <c r="C34" s="40" t="s">
        <v>63</v>
      </c>
      <c r="D34" s="41">
        <f t="shared" si="0"/>
        <v>1000</v>
      </c>
      <c r="E34" s="41">
        <v>1000</v>
      </c>
      <c r="F34" s="64"/>
      <c r="J34" t="s">
        <v>64</v>
      </c>
      <c r="K34" t="s">
        <v>52</v>
      </c>
    </row>
    <row r="35" ht="20.1" customHeight="1" spans="1:11">
      <c r="A35" s="63">
        <v>29</v>
      </c>
      <c r="B35" s="40" t="s">
        <v>66</v>
      </c>
      <c r="C35" s="40" t="s">
        <v>63</v>
      </c>
      <c r="D35" s="41">
        <f t="shared" si="0"/>
        <v>270</v>
      </c>
      <c r="E35" s="41">
        <v>270</v>
      </c>
      <c r="F35" s="64"/>
      <c r="J35" t="s">
        <v>64</v>
      </c>
      <c r="K35" t="s">
        <v>52</v>
      </c>
    </row>
    <row r="36" ht="20.1" customHeight="1" spans="1:11">
      <c r="A36" s="63">
        <v>30</v>
      </c>
      <c r="B36" s="40" t="s">
        <v>67</v>
      </c>
      <c r="C36" s="40" t="s">
        <v>63</v>
      </c>
      <c r="D36" s="41">
        <f t="shared" si="0"/>
        <v>2963</v>
      </c>
      <c r="E36" s="41">
        <v>2963</v>
      </c>
      <c r="F36" s="64"/>
      <c r="J36" t="s">
        <v>64</v>
      </c>
      <c r="K36" t="s">
        <v>52</v>
      </c>
    </row>
    <row r="37" s="45" customFormat="1" ht="35.1" customHeight="1" spans="1:11">
      <c r="A37" s="59">
        <v>31</v>
      </c>
      <c r="B37" s="60" t="s">
        <v>68</v>
      </c>
      <c r="C37" s="60" t="s">
        <v>63</v>
      </c>
      <c r="D37" s="61">
        <f t="shared" si="0"/>
        <v>200</v>
      </c>
      <c r="E37" s="61">
        <v>200</v>
      </c>
      <c r="F37" s="62"/>
      <c r="J37" s="45" t="s">
        <v>69</v>
      </c>
      <c r="K37" s="45" t="s">
        <v>52</v>
      </c>
    </row>
    <row r="38" s="45" customFormat="1" ht="35.1" customHeight="1" spans="1:11">
      <c r="A38" s="59">
        <v>32</v>
      </c>
      <c r="B38" s="60" t="s">
        <v>70</v>
      </c>
      <c r="C38" s="60" t="s">
        <v>71</v>
      </c>
      <c r="D38" s="61">
        <f t="shared" si="0"/>
        <v>1946</v>
      </c>
      <c r="E38" s="61">
        <v>1200</v>
      </c>
      <c r="F38" s="62">
        <f>VLOOKUP(B38,[1]Sheet1!$J$2:$K$155,2,0)</f>
        <v>746</v>
      </c>
      <c r="J38" s="45" t="s">
        <v>72</v>
      </c>
      <c r="K38" s="45" t="s">
        <v>52</v>
      </c>
    </row>
    <row r="39" ht="35.1" customHeight="1" spans="1:11">
      <c r="A39" s="63">
        <v>33</v>
      </c>
      <c r="B39" s="40" t="s">
        <v>73</v>
      </c>
      <c r="C39" s="40" t="s">
        <v>71</v>
      </c>
      <c r="D39" s="41">
        <f t="shared" si="0"/>
        <v>2000</v>
      </c>
      <c r="E39" s="41">
        <v>2000</v>
      </c>
      <c r="F39" s="64"/>
      <c r="J39" t="s">
        <v>72</v>
      </c>
      <c r="K39" t="s">
        <v>52</v>
      </c>
    </row>
    <row r="40" ht="20.1" customHeight="1" spans="1:11">
      <c r="A40" s="63">
        <v>34</v>
      </c>
      <c r="B40" s="40" t="s">
        <v>74</v>
      </c>
      <c r="C40" s="40" t="s">
        <v>75</v>
      </c>
      <c r="D40" s="41">
        <f t="shared" si="0"/>
        <v>5070</v>
      </c>
      <c r="E40" s="41">
        <v>2100</v>
      </c>
      <c r="F40" s="64">
        <f>VLOOKUP(B40,[1]Sheet1!$J$2:$K$155,2,0)</f>
        <v>2970</v>
      </c>
      <c r="J40" t="s">
        <v>76</v>
      </c>
      <c r="K40" t="s">
        <v>52</v>
      </c>
    </row>
    <row r="41" ht="20.1" customHeight="1" spans="1:11">
      <c r="A41" s="63">
        <v>35</v>
      </c>
      <c r="B41" s="40" t="s">
        <v>77</v>
      </c>
      <c r="C41" s="40" t="s">
        <v>75</v>
      </c>
      <c r="D41" s="41">
        <f t="shared" si="0"/>
        <v>5549</v>
      </c>
      <c r="E41" s="41">
        <v>1000</v>
      </c>
      <c r="F41" s="64">
        <f>VLOOKUP(B41,[1]Sheet1!$J$2:$K$155,2,0)</f>
        <v>4549</v>
      </c>
      <c r="J41" t="s">
        <v>76</v>
      </c>
      <c r="K41" t="s">
        <v>52</v>
      </c>
    </row>
    <row r="42" ht="20.1" customHeight="1" spans="1:11">
      <c r="A42" s="63">
        <v>36</v>
      </c>
      <c r="B42" s="40" t="s">
        <v>78</v>
      </c>
      <c r="C42" s="40" t="s">
        <v>79</v>
      </c>
      <c r="D42" s="41">
        <f t="shared" si="0"/>
        <v>3500</v>
      </c>
      <c r="E42" s="41">
        <v>3500</v>
      </c>
      <c r="F42" s="64"/>
      <c r="J42" t="s">
        <v>80</v>
      </c>
      <c r="K42" t="s">
        <v>81</v>
      </c>
    </row>
    <row r="43" s="45" customFormat="1" ht="20.1" customHeight="1" spans="1:11">
      <c r="A43" s="59">
        <v>37</v>
      </c>
      <c r="B43" s="60" t="s">
        <v>82</v>
      </c>
      <c r="C43" s="60" t="s">
        <v>83</v>
      </c>
      <c r="D43" s="61">
        <f t="shared" si="0"/>
        <v>774</v>
      </c>
      <c r="E43" s="61">
        <v>774</v>
      </c>
      <c r="F43" s="62"/>
      <c r="J43" s="45" t="s">
        <v>84</v>
      </c>
      <c r="K43" s="45" t="s">
        <v>81</v>
      </c>
    </row>
    <row r="44" s="45" customFormat="1" ht="20.1" customHeight="1" spans="1:11">
      <c r="A44" s="59">
        <v>38</v>
      </c>
      <c r="B44" s="60" t="s">
        <v>85</v>
      </c>
      <c r="C44" s="60" t="s">
        <v>86</v>
      </c>
      <c r="D44" s="61">
        <f t="shared" si="0"/>
        <v>443</v>
      </c>
      <c r="E44" s="61">
        <v>443</v>
      </c>
      <c r="F44" s="62"/>
      <c r="J44" s="45" t="s">
        <v>87</v>
      </c>
      <c r="K44" s="45" t="s">
        <v>81</v>
      </c>
    </row>
    <row r="45" s="45" customFormat="1" ht="20.1" customHeight="1" spans="1:11">
      <c r="A45" s="59">
        <v>39</v>
      </c>
      <c r="B45" s="60" t="s">
        <v>88</v>
      </c>
      <c r="C45" s="60" t="s">
        <v>89</v>
      </c>
      <c r="D45" s="61">
        <f t="shared" si="0"/>
        <v>150</v>
      </c>
      <c r="E45" s="61">
        <v>150</v>
      </c>
      <c r="F45" s="62"/>
      <c r="J45" s="45" t="s">
        <v>90</v>
      </c>
      <c r="K45" s="45" t="s">
        <v>81</v>
      </c>
    </row>
    <row r="46" ht="20.1" customHeight="1" spans="1:11">
      <c r="A46" s="63">
        <v>40</v>
      </c>
      <c r="B46" s="40" t="s">
        <v>91</v>
      </c>
      <c r="C46" s="40" t="s">
        <v>92</v>
      </c>
      <c r="D46" s="41">
        <f t="shared" si="0"/>
        <v>1164.45</v>
      </c>
      <c r="E46" s="41">
        <v>1164.45</v>
      </c>
      <c r="F46" s="64"/>
      <c r="J46" t="s">
        <v>93</v>
      </c>
      <c r="K46" t="s">
        <v>94</v>
      </c>
    </row>
    <row r="47" s="45" customFormat="1" ht="20.1" customHeight="1" spans="1:11">
      <c r="A47" s="59">
        <v>41</v>
      </c>
      <c r="B47" s="60" t="s">
        <v>95</v>
      </c>
      <c r="C47" s="60" t="s">
        <v>92</v>
      </c>
      <c r="D47" s="61">
        <f t="shared" si="0"/>
        <v>1500</v>
      </c>
      <c r="E47" s="61">
        <v>1500</v>
      </c>
      <c r="F47" s="62"/>
      <c r="J47" s="45" t="s">
        <v>93</v>
      </c>
      <c r="K47" s="45" t="s">
        <v>94</v>
      </c>
    </row>
    <row r="48" s="45" customFormat="1" ht="20.1" customHeight="1" spans="1:11">
      <c r="A48" s="59">
        <v>42</v>
      </c>
      <c r="B48" s="60" t="s">
        <v>96</v>
      </c>
      <c r="C48" s="60" t="s">
        <v>97</v>
      </c>
      <c r="D48" s="61">
        <f t="shared" si="0"/>
        <v>140</v>
      </c>
      <c r="E48" s="61">
        <v>140</v>
      </c>
      <c r="F48" s="62"/>
      <c r="J48" s="45" t="s">
        <v>98</v>
      </c>
      <c r="K48" s="45" t="s">
        <v>94</v>
      </c>
    </row>
    <row r="49" ht="20.1" customHeight="1" spans="1:11">
      <c r="A49" s="63">
        <v>43</v>
      </c>
      <c r="B49" s="40" t="s">
        <v>99</v>
      </c>
      <c r="C49" s="40" t="s">
        <v>100</v>
      </c>
      <c r="D49" s="41">
        <f t="shared" si="0"/>
        <v>1200</v>
      </c>
      <c r="E49" s="41">
        <v>1200</v>
      </c>
      <c r="F49" s="64"/>
      <c r="J49" t="s">
        <v>101</v>
      </c>
      <c r="K49" t="s">
        <v>94</v>
      </c>
    </row>
    <row r="50" ht="20.1" customHeight="1" spans="1:11">
      <c r="A50" s="63">
        <v>44</v>
      </c>
      <c r="B50" s="40" t="s">
        <v>102</v>
      </c>
      <c r="C50" s="40" t="s">
        <v>100</v>
      </c>
      <c r="D50" s="41">
        <f t="shared" si="0"/>
        <v>500</v>
      </c>
      <c r="E50" s="41">
        <v>500</v>
      </c>
      <c r="F50" s="64"/>
      <c r="J50" t="s">
        <v>101</v>
      </c>
      <c r="K50" t="s">
        <v>94</v>
      </c>
    </row>
    <row r="51" ht="20.1" customHeight="1" spans="1:11">
      <c r="A51" s="63">
        <v>45</v>
      </c>
      <c r="B51" s="40" t="s">
        <v>103</v>
      </c>
      <c r="C51" s="40" t="s">
        <v>100</v>
      </c>
      <c r="D51" s="41">
        <f t="shared" si="0"/>
        <v>4519.94</v>
      </c>
      <c r="E51" s="41">
        <v>4519.94</v>
      </c>
      <c r="F51" s="64"/>
      <c r="J51" t="s">
        <v>104</v>
      </c>
      <c r="K51" t="s">
        <v>94</v>
      </c>
    </row>
    <row r="52" ht="35.1" customHeight="1" spans="1:11">
      <c r="A52" s="63">
        <v>46</v>
      </c>
      <c r="B52" s="40" t="s">
        <v>105</v>
      </c>
      <c r="C52" s="40" t="s">
        <v>106</v>
      </c>
      <c r="D52" s="41">
        <f t="shared" si="0"/>
        <v>2761</v>
      </c>
      <c r="E52" s="41">
        <v>2761</v>
      </c>
      <c r="F52" s="64"/>
      <c r="J52" t="s">
        <v>107</v>
      </c>
      <c r="K52" t="s">
        <v>94</v>
      </c>
    </row>
    <row r="53" ht="20.1" customHeight="1" spans="1:11">
      <c r="A53" s="63">
        <v>47</v>
      </c>
      <c r="B53" s="40" t="s">
        <v>108</v>
      </c>
      <c r="C53" s="40" t="s">
        <v>109</v>
      </c>
      <c r="D53" s="41">
        <f t="shared" si="0"/>
        <v>2500</v>
      </c>
      <c r="E53" s="41">
        <v>2500</v>
      </c>
      <c r="F53" s="64"/>
      <c r="J53" t="s">
        <v>110</v>
      </c>
      <c r="K53" t="s">
        <v>111</v>
      </c>
    </row>
    <row r="54" ht="20.1" customHeight="1" spans="1:11">
      <c r="A54" s="63">
        <v>48</v>
      </c>
      <c r="B54" s="40" t="s">
        <v>112</v>
      </c>
      <c r="C54" s="40" t="s">
        <v>113</v>
      </c>
      <c r="D54" s="41">
        <f t="shared" si="0"/>
        <v>1351</v>
      </c>
      <c r="E54" s="41">
        <v>1351</v>
      </c>
      <c r="F54" s="64"/>
      <c r="J54" t="s">
        <v>114</v>
      </c>
      <c r="K54" t="s">
        <v>111</v>
      </c>
    </row>
    <row r="55" s="45" customFormat="1" ht="20.1" customHeight="1" spans="1:11">
      <c r="A55" s="59">
        <v>49</v>
      </c>
      <c r="B55" s="65" t="s">
        <v>115</v>
      </c>
      <c r="C55" s="65" t="s">
        <v>113</v>
      </c>
      <c r="D55" s="66">
        <f t="shared" si="0"/>
        <v>6206.88</v>
      </c>
      <c r="E55" s="66">
        <v>6206.88</v>
      </c>
      <c r="F55" s="67"/>
      <c r="J55" s="45" t="s">
        <v>114</v>
      </c>
      <c r="K55" s="45" t="s">
        <v>111</v>
      </c>
    </row>
  </sheetData>
  <mergeCells count="7">
    <mergeCell ref="A1:L1"/>
    <mergeCell ref="A2:F2"/>
    <mergeCell ref="D4:F4"/>
    <mergeCell ref="A6:B6"/>
    <mergeCell ref="A4:A5"/>
    <mergeCell ref="B4:B5"/>
    <mergeCell ref="C4:C5"/>
  </mergeCells>
  <printOptions horizontalCentered="1"/>
  <pageMargins left="0.751388888888889" right="0.751388888888889" top="1" bottom="1" header="0.5" footer="0.5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2"/>
  <sheetViews>
    <sheetView tabSelected="1" workbookViewId="0">
      <selection activeCell="E26" sqref="E26"/>
    </sheetView>
  </sheetViews>
  <sheetFormatPr defaultColWidth="9" defaultRowHeight="13.5"/>
  <cols>
    <col min="1" max="1" width="93.75" customWidth="1"/>
  </cols>
  <sheetData>
    <row r="1" ht="37.5" customHeight="1" spans="1:1">
      <c r="A1" s="42" t="s">
        <v>116</v>
      </c>
    </row>
    <row r="4" ht="102" customHeight="1"/>
    <row r="6" ht="51.75" customHeight="1" spans="1:1">
      <c r="A6" s="43" t="s">
        <v>117</v>
      </c>
    </row>
    <row r="22" ht="22.5" spans="1:1">
      <c r="A22" s="44">
        <v>46023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K25" sqref="K25"/>
    </sheetView>
  </sheetViews>
  <sheetFormatPr defaultColWidth="9" defaultRowHeight="13.5"/>
  <cols>
    <col min="1" max="1" width="5.625" customWidth="1"/>
    <col min="2" max="3" width="25.625" customWidth="1"/>
    <col min="4" max="6" width="10.625" customWidth="1"/>
  </cols>
  <sheetData>
    <row r="1" ht="24" spans="1:6">
      <c r="A1" s="22" t="s">
        <v>118</v>
      </c>
      <c r="B1" s="22"/>
      <c r="C1" s="23"/>
      <c r="D1" s="24"/>
      <c r="E1" s="24"/>
      <c r="F1" s="25"/>
    </row>
    <row r="2" spans="1:6">
      <c r="A2" s="26"/>
      <c r="C2" s="27"/>
      <c r="D2" s="28"/>
      <c r="E2" s="28"/>
      <c r="F2" s="28" t="s">
        <v>2</v>
      </c>
    </row>
    <row r="3" ht="24" customHeight="1" spans="1:9">
      <c r="A3" s="29" t="s">
        <v>3</v>
      </c>
      <c r="B3" s="29" t="s">
        <v>4</v>
      </c>
      <c r="C3" s="30" t="s">
        <v>5</v>
      </c>
      <c r="D3" s="31" t="s">
        <v>119</v>
      </c>
      <c r="E3" s="31"/>
      <c r="F3" s="31"/>
      <c r="G3" s="26"/>
      <c r="H3" s="26"/>
      <c r="I3" s="26"/>
    </row>
    <row r="4" ht="27" spans="1:9">
      <c r="A4" s="29"/>
      <c r="B4" s="29"/>
      <c r="C4" s="30"/>
      <c r="D4" s="32" t="s">
        <v>8</v>
      </c>
      <c r="E4" s="32" t="s">
        <v>120</v>
      </c>
      <c r="F4" s="32" t="s">
        <v>10</v>
      </c>
      <c r="G4" s="33"/>
      <c r="H4" s="33"/>
      <c r="I4" s="33"/>
    </row>
    <row r="5" ht="24.95" customHeight="1" spans="1:9">
      <c r="A5" s="30" t="s">
        <v>11</v>
      </c>
      <c r="B5" s="30"/>
      <c r="C5" s="30"/>
      <c r="D5" s="34">
        <v>456</v>
      </c>
      <c r="E5" s="34"/>
      <c r="F5" s="34">
        <v>456</v>
      </c>
      <c r="G5" s="33"/>
      <c r="H5" s="33"/>
      <c r="I5" s="33"/>
    </row>
    <row r="6" ht="27" spans="1:6">
      <c r="A6" s="35">
        <v>1</v>
      </c>
      <c r="B6" s="36" t="s">
        <v>121</v>
      </c>
      <c r="C6" s="37" t="s">
        <v>122</v>
      </c>
      <c r="D6" s="38">
        <v>456</v>
      </c>
      <c r="E6" s="38"/>
      <c r="F6" s="38">
        <v>456</v>
      </c>
    </row>
    <row r="7" ht="24.95" customHeight="1" spans="1:6">
      <c r="A7" s="35"/>
      <c r="B7" s="39"/>
      <c r="C7" s="40"/>
      <c r="D7" s="41"/>
      <c r="E7" s="41"/>
      <c r="F7" s="41"/>
    </row>
    <row r="8" ht="24.95" customHeight="1" spans="1:6">
      <c r="A8" s="35"/>
      <c r="B8" s="39"/>
      <c r="C8" s="40"/>
      <c r="D8" s="41"/>
      <c r="E8" s="41"/>
      <c r="F8" s="41"/>
    </row>
    <row r="9" ht="24.95" customHeight="1" spans="1:6">
      <c r="A9" s="35"/>
      <c r="B9" s="39"/>
      <c r="C9" s="40"/>
      <c r="D9" s="41"/>
      <c r="E9" s="41"/>
      <c r="F9" s="41"/>
    </row>
    <row r="10" ht="24.95" customHeight="1" spans="1:6">
      <c r="A10" s="35"/>
      <c r="B10" s="39"/>
      <c r="C10" s="40"/>
      <c r="D10" s="41"/>
      <c r="E10" s="41"/>
      <c r="F10" s="41"/>
    </row>
    <row r="11" ht="24.95" customHeight="1" spans="1:6">
      <c r="A11" s="35"/>
      <c r="B11" s="39"/>
      <c r="C11" s="40"/>
      <c r="D11" s="41"/>
      <c r="E11" s="41"/>
      <c r="F11" s="41"/>
    </row>
    <row r="12" ht="24.95" customHeight="1" spans="1:6">
      <c r="A12" s="35"/>
      <c r="B12" s="39"/>
      <c r="C12" s="40"/>
      <c r="D12" s="41"/>
      <c r="E12" s="41"/>
      <c r="F12" s="41"/>
    </row>
    <row r="13" ht="24.95" customHeight="1" spans="1:6">
      <c r="A13" s="35"/>
      <c r="B13" s="39"/>
      <c r="C13" s="40"/>
      <c r="D13" s="41"/>
      <c r="E13" s="41"/>
      <c r="F13" s="41"/>
    </row>
    <row r="14" ht="24.95" customHeight="1" spans="1:6">
      <c r="A14" s="35"/>
      <c r="B14" s="39"/>
      <c r="C14" s="40"/>
      <c r="D14" s="41"/>
      <c r="E14" s="41"/>
      <c r="F14" s="41"/>
    </row>
  </sheetData>
  <sortState ref="A7:F17">
    <sortCondition ref="A6"/>
  </sortState>
  <mergeCells count="6">
    <mergeCell ref="A1:F1"/>
    <mergeCell ref="D3:F3"/>
    <mergeCell ref="A5:B5"/>
    <mergeCell ref="A3:A4"/>
    <mergeCell ref="B3:B4"/>
    <mergeCell ref="C3:C4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Q20" sqref="Q20"/>
    </sheetView>
  </sheetViews>
  <sheetFormatPr defaultColWidth="10" defaultRowHeight="13.5"/>
  <cols>
    <col min="1" max="1" width="9" style="4" customWidth="1"/>
    <col min="2" max="2" width="10.25" style="4" customWidth="1"/>
    <col min="3" max="4" width="7.125" style="4" customWidth="1"/>
    <col min="5" max="5" width="5.125" style="4" customWidth="1"/>
    <col min="6" max="6" width="6.875" style="4" customWidth="1"/>
    <col min="7" max="7" width="5.625" style="4" customWidth="1"/>
    <col min="8" max="8" width="6.125" style="4" customWidth="1"/>
    <col min="9" max="9" width="6.875" style="4" customWidth="1"/>
    <col min="10" max="11" width="6.125" style="4" customWidth="1"/>
    <col min="12" max="12" width="7.125" style="4" customWidth="1"/>
    <col min="13" max="13" width="7.75" style="4" customWidth="1"/>
    <col min="14" max="14" width="5.5" style="4" customWidth="1"/>
    <col min="15" max="16384" width="10" style="4"/>
  </cols>
  <sheetData>
    <row r="1" ht="16.35" customHeight="1" spans="1:1">
      <c r="A1" s="5"/>
    </row>
    <row r="2" s="1" customFormat="1" ht="48.4" customHeight="1" spans="1:14">
      <c r="A2" s="6" t="s">
        <v>123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35" customHeight="1" spans="11:14">
      <c r="K3" s="18"/>
      <c r="L3" s="19"/>
      <c r="M3" s="18" t="s">
        <v>2</v>
      </c>
      <c r="N3" s="18"/>
    </row>
    <row r="4" s="3" customFormat="1" ht="37.9" customHeight="1" spans="1:14">
      <c r="A4" s="7" t="s">
        <v>124</v>
      </c>
      <c r="B4" s="8" t="s">
        <v>125</v>
      </c>
      <c r="C4" s="8"/>
      <c r="D4" s="8"/>
      <c r="E4" s="8"/>
      <c r="F4" s="7" t="s">
        <v>126</v>
      </c>
      <c r="G4" s="8" t="s">
        <v>121</v>
      </c>
      <c r="H4" s="8"/>
      <c r="I4" s="8"/>
      <c r="J4" s="8"/>
      <c r="K4" s="7" t="s">
        <v>127</v>
      </c>
      <c r="L4" s="8" t="s">
        <v>128</v>
      </c>
      <c r="M4" s="8"/>
      <c r="N4" s="8"/>
    </row>
    <row r="5" s="2" customFormat="1" ht="26.1" customHeight="1" spans="1:14">
      <c r="A5" s="9" t="s">
        <v>129</v>
      </c>
      <c r="B5" s="10" t="s">
        <v>130</v>
      </c>
      <c r="C5" s="10"/>
      <c r="D5" s="10"/>
      <c r="E5" s="10"/>
      <c r="F5" s="9" t="s">
        <v>131</v>
      </c>
      <c r="G5" s="10" t="s">
        <v>132</v>
      </c>
      <c r="H5" s="10"/>
      <c r="I5" s="10"/>
      <c r="J5" s="10"/>
      <c r="K5" s="9" t="s">
        <v>133</v>
      </c>
      <c r="L5" s="20">
        <v>456</v>
      </c>
      <c r="M5" s="20"/>
      <c r="N5" s="9" t="s">
        <v>134</v>
      </c>
    </row>
    <row r="6" s="2" customFormat="1" ht="26.1" customHeight="1" spans="1:14">
      <c r="A6" s="9" t="s">
        <v>135</v>
      </c>
      <c r="B6" s="11">
        <v>10</v>
      </c>
      <c r="C6" s="11"/>
      <c r="D6" s="11"/>
      <c r="E6" s="11"/>
      <c r="F6" s="9" t="s">
        <v>136</v>
      </c>
      <c r="G6" s="10" t="s">
        <v>137</v>
      </c>
      <c r="H6" s="10"/>
      <c r="I6" s="10"/>
      <c r="J6" s="10"/>
      <c r="K6" s="20" t="s">
        <v>138</v>
      </c>
      <c r="L6" s="20"/>
      <c r="M6" s="20">
        <v>456</v>
      </c>
      <c r="N6" s="9" t="s">
        <v>134</v>
      </c>
    </row>
    <row r="7" s="2" customFormat="1" ht="26.1" customHeight="1" spans="1:14">
      <c r="A7" s="9" t="s">
        <v>139</v>
      </c>
      <c r="B7" s="12" t="s">
        <v>140</v>
      </c>
      <c r="C7" s="12"/>
      <c r="D7" s="12"/>
      <c r="E7" s="12"/>
      <c r="F7" s="12"/>
      <c r="G7" s="12"/>
      <c r="H7" s="12"/>
      <c r="I7" s="12"/>
      <c r="J7" s="12"/>
      <c r="K7" s="20" t="s">
        <v>141</v>
      </c>
      <c r="L7" s="20"/>
      <c r="M7" s="21"/>
      <c r="N7" s="9" t="s">
        <v>134</v>
      </c>
    </row>
    <row r="8" s="2" customFormat="1" ht="26.1" customHeight="1" spans="1:14">
      <c r="A8" s="9"/>
      <c r="B8" s="12"/>
      <c r="C8" s="12"/>
      <c r="D8" s="12"/>
      <c r="E8" s="12"/>
      <c r="F8" s="12"/>
      <c r="G8" s="12"/>
      <c r="H8" s="12"/>
      <c r="I8" s="12"/>
      <c r="J8" s="12"/>
      <c r="K8" s="20" t="s">
        <v>142</v>
      </c>
      <c r="L8" s="20"/>
      <c r="M8" s="21"/>
      <c r="N8" s="9" t="s">
        <v>134</v>
      </c>
    </row>
    <row r="9" s="2" customFormat="1" ht="26.1" customHeight="1" spans="1:14">
      <c r="A9" s="9"/>
      <c r="B9" s="12"/>
      <c r="C9" s="12"/>
      <c r="D9" s="12"/>
      <c r="E9" s="12"/>
      <c r="F9" s="12"/>
      <c r="G9" s="12"/>
      <c r="H9" s="12"/>
      <c r="I9" s="12"/>
      <c r="J9" s="12"/>
      <c r="K9" s="20" t="s">
        <v>143</v>
      </c>
      <c r="L9" s="20"/>
      <c r="M9" s="21"/>
      <c r="N9" s="9" t="s">
        <v>134</v>
      </c>
    </row>
    <row r="10" s="2" customFormat="1" ht="26.1" customHeight="1" spans="1:14">
      <c r="A10" s="9"/>
      <c r="B10" s="12"/>
      <c r="C10" s="12"/>
      <c r="D10" s="12"/>
      <c r="E10" s="12"/>
      <c r="F10" s="12"/>
      <c r="G10" s="12"/>
      <c r="H10" s="12"/>
      <c r="I10" s="12"/>
      <c r="J10" s="12"/>
      <c r="K10" s="20" t="s">
        <v>144</v>
      </c>
      <c r="L10" s="20"/>
      <c r="M10" s="21"/>
      <c r="N10" s="9" t="s">
        <v>134</v>
      </c>
    </row>
    <row r="11" s="2" customFormat="1" ht="26.1" customHeight="1" spans="1:14">
      <c r="A11" s="9" t="s">
        <v>145</v>
      </c>
      <c r="B11" s="9" t="s">
        <v>146</v>
      </c>
      <c r="C11" s="9" t="s">
        <v>147</v>
      </c>
      <c r="D11" s="9"/>
      <c r="E11" s="9"/>
      <c r="F11" s="9" t="s">
        <v>148</v>
      </c>
      <c r="G11" s="9" t="s">
        <v>149</v>
      </c>
      <c r="H11" s="9" t="s">
        <v>150</v>
      </c>
      <c r="I11" s="9" t="s">
        <v>151</v>
      </c>
      <c r="J11" s="9" t="s">
        <v>152</v>
      </c>
      <c r="K11" s="9" t="s">
        <v>153</v>
      </c>
      <c r="L11" s="9" t="s">
        <v>154</v>
      </c>
      <c r="M11" s="9" t="s">
        <v>155</v>
      </c>
      <c r="N11" s="9"/>
    </row>
    <row r="12" s="2" customFormat="1" ht="26.1" customHeight="1" spans="1:14">
      <c r="A12" s="13" t="s">
        <v>156</v>
      </c>
      <c r="B12" s="13" t="s">
        <v>157</v>
      </c>
      <c r="C12" s="14" t="s">
        <v>158</v>
      </c>
      <c r="D12" s="15"/>
      <c r="E12" s="16"/>
      <c r="F12" s="9" t="s">
        <v>159</v>
      </c>
      <c r="G12" s="17">
        <v>100</v>
      </c>
      <c r="H12" s="17">
        <v>100</v>
      </c>
      <c r="I12" s="9" t="s">
        <v>160</v>
      </c>
      <c r="J12" s="17">
        <v>40</v>
      </c>
      <c r="K12" s="17">
        <v>40</v>
      </c>
      <c r="L12" s="9" t="s">
        <v>161</v>
      </c>
      <c r="M12" s="9"/>
      <c r="N12" s="9"/>
    </row>
    <row r="13" s="2" customFormat="1" ht="26.1" customHeight="1" spans="1:14">
      <c r="A13" s="13" t="s">
        <v>156</v>
      </c>
      <c r="B13" s="13" t="s">
        <v>162</v>
      </c>
      <c r="C13" s="14" t="s">
        <v>163</v>
      </c>
      <c r="D13" s="15"/>
      <c r="E13" s="16"/>
      <c r="F13" s="9" t="s">
        <v>159</v>
      </c>
      <c r="G13" s="17">
        <v>319</v>
      </c>
      <c r="H13" s="17">
        <v>319</v>
      </c>
      <c r="I13" s="9" t="s">
        <v>164</v>
      </c>
      <c r="J13" s="17">
        <v>20</v>
      </c>
      <c r="K13" s="17">
        <v>20</v>
      </c>
      <c r="L13" s="9" t="s">
        <v>165</v>
      </c>
      <c r="M13" s="9"/>
      <c r="N13" s="9"/>
    </row>
    <row r="14" s="2" customFormat="1" ht="26.1" customHeight="1" spans="1:14">
      <c r="A14" s="13" t="s">
        <v>166</v>
      </c>
      <c r="B14" s="13" t="s">
        <v>167</v>
      </c>
      <c r="C14" s="14" t="s">
        <v>168</v>
      </c>
      <c r="D14" s="15"/>
      <c r="E14" s="16"/>
      <c r="F14" s="9" t="s">
        <v>169</v>
      </c>
      <c r="G14" s="17">
        <v>100</v>
      </c>
      <c r="H14" s="17">
        <v>100</v>
      </c>
      <c r="I14" s="9" t="s">
        <v>160</v>
      </c>
      <c r="J14" s="17">
        <v>30</v>
      </c>
      <c r="K14" s="17">
        <v>30</v>
      </c>
      <c r="L14" s="9" t="s">
        <v>165</v>
      </c>
      <c r="M14" s="9"/>
      <c r="N14" s="9"/>
    </row>
  </sheetData>
  <mergeCells count="25">
    <mergeCell ref="A2:N2"/>
    <mergeCell ref="M3:N3"/>
    <mergeCell ref="B4:E4"/>
    <mergeCell ref="G4:J4"/>
    <mergeCell ref="L4:N4"/>
    <mergeCell ref="B5:E5"/>
    <mergeCell ref="G5:J5"/>
    <mergeCell ref="L5:M5"/>
    <mergeCell ref="B6:E6"/>
    <mergeCell ref="G6:J6"/>
    <mergeCell ref="K6:L6"/>
    <mergeCell ref="K7:L7"/>
    <mergeCell ref="K8:L8"/>
    <mergeCell ref="K9:L9"/>
    <mergeCell ref="K10:L10"/>
    <mergeCell ref="C11:E11"/>
    <mergeCell ref="M11:N11"/>
    <mergeCell ref="C12:E12"/>
    <mergeCell ref="M12:N12"/>
    <mergeCell ref="C13:E13"/>
    <mergeCell ref="M13:N13"/>
    <mergeCell ref="C14:E14"/>
    <mergeCell ref="M14:N14"/>
    <mergeCell ref="A7:A10"/>
    <mergeCell ref="B7:J10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&amp;"SimSun,Plain"&amp;9 &amp;P&amp;"SimSun,Plain"&amp;9  页，共 &amp;"SimSun,Plain"&amp;9 &amp;N&amp;"SimSun,Plain"&amp;9 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征求意见稿</vt:lpstr>
      <vt:lpstr>封面</vt:lpstr>
      <vt:lpstr>重点专项资金目录</vt:lpstr>
      <vt:lpstr>重点专项资金绩效目标表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2023-02-09T14:14:00Z</dcterms:created>
  <cp:lastPrinted>2023-02-20T09:44:00Z</cp:lastPrinted>
  <dcterms:modified xsi:type="dcterms:W3CDTF">2026-02-27T06:36:20Z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