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19320" windowHeight="9765" tabRatio="928"/>
  </bookViews>
  <sheets>
    <sheet name="封面" sheetId="1" r:id="rId1"/>
    <sheet name="ML" sheetId="4" r:id="rId2"/>
    <sheet name="01" sheetId="2" r:id="rId3"/>
    <sheet name="02" sheetId="3" r:id="rId4"/>
    <sheet name="03" sheetId="5" r:id="rId5"/>
    <sheet name="03说明" sheetId="20" r:id="rId6"/>
    <sheet name="04" sheetId="6" r:id="rId7"/>
    <sheet name="05" sheetId="7" r:id="rId8"/>
    <sheet name="06" sheetId="8" r:id="rId9"/>
    <sheet name="07" sheetId="9" r:id="rId10"/>
    <sheet name="08" sheetId="10" r:id="rId11"/>
    <sheet name="06说明" sheetId="21" r:id="rId12"/>
    <sheet name="09" sheetId="11" r:id="rId13"/>
    <sheet name="09说明" sheetId="30" r:id="rId14"/>
    <sheet name="10" sheetId="12" r:id="rId15"/>
    <sheet name="11" sheetId="13" r:id="rId16"/>
    <sheet name="12" sheetId="14" r:id="rId17"/>
    <sheet name="13" sheetId="15" r:id="rId18"/>
    <sheet name="14" sheetId="23" r:id="rId19"/>
    <sheet name="14说明 " sheetId="31" r:id="rId20"/>
    <sheet name="15" sheetId="25" r:id="rId21"/>
    <sheet name="16" sheetId="16" r:id="rId22"/>
    <sheet name="17" sheetId="17" r:id="rId23"/>
    <sheet name="18" sheetId="26" r:id="rId24"/>
    <sheet name="19" sheetId="27" r:id="rId25"/>
    <sheet name="20" sheetId="28" r:id="rId26"/>
    <sheet name="21" sheetId="29" r:id="rId27"/>
  </sheets>
  <definedNames>
    <definedName name="_xlnm._FilterDatabase" localSheetId="6" hidden="1">'04'!$A$6:$B$536</definedName>
    <definedName name="_xlnm._FilterDatabase" localSheetId="7" hidden="1">'05'!$A$6:$B$60</definedName>
    <definedName name="_xlnm._FilterDatabase" localSheetId="12" hidden="1">'09'!#REF!</definedName>
    <definedName name="_xlnm._FilterDatabase" localSheetId="22" hidden="1">'17'!$A$5:$G$41</definedName>
    <definedName name="_xlnm._FilterDatabase" localSheetId="26" hidden="1">'21'!$A$5:$D$30</definedName>
    <definedName name="fa">#REF!</definedName>
    <definedName name="_xlnm.Print_Area" localSheetId="4">'03'!$A$1:$N$41</definedName>
    <definedName name="_xlnm.Print_Area" localSheetId="5">'03说明'!$A$1:$A$3</definedName>
    <definedName name="_xlnm.Print_Area" localSheetId="6">'04'!$A$1:$B$536</definedName>
    <definedName name="_xlnm.Print_Area" localSheetId="7">'05'!$A$1:$B$60</definedName>
    <definedName name="_xlnm.Print_Area" localSheetId="12">'09'!$A$1:$N$21</definedName>
    <definedName name="_xlnm.Print_Area" localSheetId="20">'15'!$A$1:$J$36</definedName>
    <definedName name="_xlnm.Print_Area" localSheetId="23">'18'!$A$1:$H$38</definedName>
    <definedName name="_xlnm.Print_Area" localSheetId="1">ML!$A$1:$C$27</definedName>
    <definedName name="_xlnm.Print_Area" localSheetId="0">封面!$A$1:$P$11</definedName>
    <definedName name="_xlnm.Print_Titles" localSheetId="6">'04'!$2:$5</definedName>
    <definedName name="_xlnm.Print_Titles" localSheetId="7">'05'!$2:$5</definedName>
    <definedName name="_xlnm.Print_Titles" localSheetId="14">'10'!$2:$5</definedName>
    <definedName name="_xlnm.Print_Titles" localSheetId="26">'21'!$2:$4</definedName>
    <definedName name="地区名称">#REF!</definedName>
  </definedNames>
  <calcPr calcId="144525"/>
</workbook>
</file>

<file path=xl/calcChain.xml><?xml version="1.0" encoding="utf-8"?>
<calcChain xmlns="http://schemas.openxmlformats.org/spreadsheetml/2006/main">
  <c r="M10" i="11" l="1"/>
  <c r="B36" i="7"/>
  <c r="B35" i="7"/>
  <c r="B366" i="6"/>
  <c r="B336" i="6"/>
  <c r="B335" i="6" s="1"/>
  <c r="B314" i="6"/>
  <c r="B285" i="6" s="1"/>
  <c r="B283" i="6"/>
  <c r="B209" i="6"/>
  <c r="B107" i="6"/>
  <c r="B78" i="6"/>
  <c r="B42" i="6"/>
  <c r="B24" i="6"/>
  <c r="B8" i="6"/>
  <c r="D23" i="5"/>
  <c r="M25" i="5"/>
  <c r="M14" i="5"/>
  <c r="M15" i="5"/>
  <c r="M16" i="5"/>
  <c r="M17" i="5"/>
  <c r="M18" i="5"/>
  <c r="M13" i="5"/>
  <c r="M7" i="5"/>
  <c r="F27" i="5"/>
  <c r="F26" i="5"/>
  <c r="F19" i="5"/>
  <c r="F8" i="5"/>
  <c r="F9" i="5"/>
  <c r="F10" i="5"/>
  <c r="F12" i="5"/>
  <c r="F13" i="5"/>
  <c r="F14" i="5"/>
  <c r="F15" i="5"/>
  <c r="F16" i="5"/>
  <c r="B208" i="6" l="1"/>
  <c r="I32" i="5" l="1"/>
  <c r="D18" i="2" l="1"/>
  <c r="D20" i="2"/>
  <c r="D30" i="2"/>
  <c r="D19" i="3" l="1"/>
  <c r="C5" i="3"/>
  <c r="B5" i="3"/>
  <c r="C22" i="2"/>
  <c r="C6" i="2"/>
  <c r="C5" i="2" s="1"/>
  <c r="B22" i="2"/>
  <c r="B6" i="2"/>
  <c r="B5" i="2" s="1"/>
  <c r="B494" i="6" l="1"/>
  <c r="B382" i="6"/>
  <c r="B365" i="6"/>
  <c r="B7" i="6"/>
  <c r="D30" i="3"/>
  <c r="B26" i="12"/>
  <c r="B25" i="12" s="1"/>
  <c r="B49" i="8"/>
  <c r="B13" i="8"/>
  <c r="B47" i="7"/>
  <c r="B34" i="7"/>
  <c r="B12" i="7"/>
  <c r="B7" i="7"/>
  <c r="C23" i="5"/>
  <c r="C32" i="5"/>
  <c r="D32" i="5"/>
  <c r="E32" i="5"/>
  <c r="B32" i="5"/>
  <c r="J6" i="5"/>
  <c r="M6" i="5" s="1"/>
  <c r="K6" i="5"/>
  <c r="L6" i="5"/>
  <c r="K32" i="5"/>
  <c r="L32" i="5"/>
  <c r="J32" i="5"/>
  <c r="I6" i="5"/>
  <c r="I5" i="5" s="1"/>
  <c r="E23" i="5"/>
  <c r="D7" i="5"/>
  <c r="D6" i="5" s="1"/>
  <c r="E7" i="5"/>
  <c r="C7" i="5"/>
  <c r="B23" i="5"/>
  <c r="B7" i="5"/>
  <c r="D6" i="2"/>
  <c r="D5" i="13"/>
  <c r="B5" i="13"/>
  <c r="L14" i="11"/>
  <c r="K14" i="11"/>
  <c r="J14" i="11"/>
  <c r="I14" i="11"/>
  <c r="E14" i="11"/>
  <c r="E6" i="11" s="1"/>
  <c r="D14" i="11"/>
  <c r="D6" i="11" s="1"/>
  <c r="C14" i="11"/>
  <c r="C6" i="11" s="1"/>
  <c r="B14" i="11"/>
  <c r="B6" i="11" s="1"/>
  <c r="L7" i="11"/>
  <c r="K7" i="11"/>
  <c r="J7" i="11"/>
  <c r="I7" i="11"/>
  <c r="I6" i="11" s="1"/>
  <c r="D24" i="3"/>
  <c r="D17" i="3"/>
  <c r="D16" i="3"/>
  <c r="D15" i="3"/>
  <c r="D14" i="3"/>
  <c r="D13" i="3"/>
  <c r="D12" i="3"/>
  <c r="D6" i="3"/>
  <c r="D5" i="3"/>
  <c r="D26" i="2"/>
  <c r="D25" i="2"/>
  <c r="D22" i="2"/>
  <c r="D15" i="2"/>
  <c r="D14" i="2"/>
  <c r="D13" i="2"/>
  <c r="D12" i="2"/>
  <c r="D11" i="2"/>
  <c r="D9" i="2"/>
  <c r="D8" i="2"/>
  <c r="D7" i="2"/>
  <c r="B6" i="12" l="1"/>
  <c r="L6" i="11"/>
  <c r="M7" i="11"/>
  <c r="J6" i="11"/>
  <c r="K6" i="11"/>
  <c r="B5" i="8"/>
  <c r="B6" i="7"/>
  <c r="F23" i="5"/>
  <c r="C6" i="5"/>
  <c r="F7" i="5"/>
  <c r="L5" i="5"/>
  <c r="K5" i="5"/>
  <c r="J5" i="5"/>
  <c r="E6" i="5"/>
  <c r="D5" i="5"/>
  <c r="C5" i="5"/>
  <c r="B6" i="5"/>
  <c r="B5" i="5" s="1"/>
  <c r="B6" i="6"/>
  <c r="D5" i="2"/>
  <c r="F6" i="5" l="1"/>
  <c r="E5" i="5"/>
</calcChain>
</file>

<file path=xl/comments1.xml><?xml version="1.0" encoding="utf-8"?>
<comments xmlns="http://schemas.openxmlformats.org/spreadsheetml/2006/main">
  <authors>
    <author>作者</author>
  </authors>
  <commentList>
    <comment ref="A12" authorId="0">
      <text>
        <r>
          <rPr>
            <b/>
            <sz val="9"/>
            <rFont val="宋体"/>
            <family val="3"/>
            <charset val="134"/>
          </rPr>
          <t>乡财科增加插入项目</t>
        </r>
        <r>
          <rPr>
            <sz val="9"/>
            <rFont val="宋体"/>
            <family val="3"/>
            <charset val="134"/>
          </rPr>
          <t xml:space="preserve">
</t>
        </r>
      </text>
    </comment>
  </commentList>
</comments>
</file>

<file path=xl/sharedStrings.xml><?xml version="1.0" encoding="utf-8"?>
<sst xmlns="http://schemas.openxmlformats.org/spreadsheetml/2006/main" count="1392" uniqueCount="1004">
  <si>
    <t>附件</t>
  </si>
  <si>
    <t>目      录</t>
  </si>
  <si>
    <t>表1：</t>
  </si>
  <si>
    <t>表2：</t>
  </si>
  <si>
    <t>表3：</t>
  </si>
  <si>
    <t>表4：</t>
  </si>
  <si>
    <t>表5：</t>
  </si>
  <si>
    <t>表6：</t>
  </si>
  <si>
    <t>表7：</t>
  </si>
  <si>
    <t>表8：</t>
  </si>
  <si>
    <t>表9：</t>
  </si>
  <si>
    <t>表10：</t>
  </si>
  <si>
    <t>表11：</t>
  </si>
  <si>
    <t>表12：</t>
  </si>
  <si>
    <t>表13：</t>
  </si>
  <si>
    <t>表14：</t>
  </si>
  <si>
    <t>表15：</t>
  </si>
  <si>
    <t>表16：</t>
  </si>
  <si>
    <t>表17：</t>
  </si>
  <si>
    <t>表18：</t>
  </si>
  <si>
    <t>表19：</t>
  </si>
  <si>
    <t>表20：</t>
  </si>
  <si>
    <t>表21：</t>
  </si>
  <si>
    <t>表1</t>
  </si>
  <si>
    <t>单位：万元</t>
  </si>
  <si>
    <t>项目</t>
  </si>
  <si>
    <t>决算数为执行数的%</t>
  </si>
  <si>
    <t>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</si>
  <si>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</si>
  <si>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</si>
  <si>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</si>
  <si>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</si>
  <si>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</si>
  <si>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</si>
  <si>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</si>
  <si>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</si>
  <si>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</si>
  <si>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</si>
  <si>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</si>
  <si>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</si>
  <si>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</si>
  <si>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</si>
  <si>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</si>
  <si>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</si>
  <si>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</si>
  <si>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</si>
  <si>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</si>
  <si>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</si>
  <si>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</si>
  <si>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</si>
  <si>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</si>
  <si>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</si>
  <si>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政府性基金收入</t>
  </si>
  <si>
    <t>国有资本经营预算收入</t>
  </si>
  <si>
    <t>表2</t>
  </si>
  <si>
    <t>一般公共预算支出</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</si>
  <si>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</si>
  <si>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</si>
  <si>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</si>
  <si>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</si>
  <si>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</si>
  <si>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</si>
  <si>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</si>
  <si>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</si>
  <si>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</si>
  <si>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</si>
  <si>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</si>
  <si>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</si>
  <si>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</si>
  <si>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</si>
  <si>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</si>
  <si>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</si>
  <si>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</si>
  <si>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</si>
  <si>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</si>
  <si>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</si>
  <si>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</si>
  <si>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二十二、其他支出</t>
  </si>
  <si>
    <t xml:space="preserve">    二十三、债务付息支出</t>
  </si>
  <si>
    <t xml:space="preserve">    二十四、债务发行费用支出</t>
  </si>
  <si>
    <t>政府性基金预算支出</t>
  </si>
  <si>
    <t>国有资本经营预算支出</t>
  </si>
  <si>
    <t>表3</t>
  </si>
  <si>
    <t>收      入</t>
  </si>
  <si>
    <t>预算数</t>
  </si>
  <si>
    <t>调整
预算数</t>
  </si>
  <si>
    <t>变动预算数</t>
  </si>
  <si>
    <t>执行数</t>
  </si>
  <si>
    <t>决算数</t>
  </si>
  <si>
    <t>决算为上年决算数的%</t>
  </si>
  <si>
    <t>支      出</t>
  </si>
  <si>
    <t>总  计</t>
  </si>
  <si>
    <t>—</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</si>
  <si>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</si>
  <si>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</si>
  <si>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</si>
  <si>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</si>
  <si>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</si>
  <si>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</si>
  <si>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</si>
  <si>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</si>
  <si>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</si>
  <si>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</si>
  <si>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</si>
  <si>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</si>
  <si>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</si>
  <si>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</si>
  <si>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</si>
  <si>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</si>
  <si>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</si>
  <si>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</si>
  <si>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</si>
  <si>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</si>
  <si>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</si>
  <si>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</si>
  <si>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</si>
  <si>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</si>
  <si>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</si>
  <si>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</si>
  <si>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</si>
  <si>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</si>
  <si>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</si>
  <si>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</si>
  <si>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一、上解上级支出</t>
  </si>
  <si>
    <t>三、动用预算稳定调节基金</t>
  </si>
  <si>
    <t>三、地方政府一般债务还本支出</t>
  </si>
  <si>
    <t xml:space="preserve">    地方政府债券还本支出（本级财力）</t>
  </si>
  <si>
    <t xml:space="preserve">    地方政府债券还本支出（再融资）</t>
  </si>
  <si>
    <t xml:space="preserve">    地方政府外债借款还本支出（本级财力）</t>
  </si>
  <si>
    <t>四、调出资金</t>
  </si>
  <si>
    <t>五、安排预算稳定调节基金</t>
  </si>
  <si>
    <t>六、结转下年</t>
  </si>
  <si>
    <t xml:space="preserve">        </t>
  </si>
  <si>
    <t>表4</t>
  </si>
  <si>
    <t>（按功能分类科目）</t>
  </si>
  <si>
    <t>支出</t>
  </si>
  <si>
    <t>一般公共服务支出</t>
  </si>
  <si>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</si>
  <si>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</si>
  <si>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</si>
  <si>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</si>
  <si>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</si>
  <si>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</si>
  <si>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</si>
  <si>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事业运行</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</si>
  <si>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</si>
  <si>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</si>
  <si>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</si>
  <si>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</si>
  <si>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</si>
  <si>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</si>
  <si>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政务公开审批</t>
  </si>
  <si>
    <t xml:space="preserve">    信访事务</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</si>
  <si>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</si>
  <si>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</si>
  <si>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</si>
  <si>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</si>
  <si>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</si>
  <si>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专项普查活动</t>
  </si>
  <si>
    <t xml:space="preserve">    统计抽样调查</t>
  </si>
  <si>
    <t xml:space="preserve">  财政事务</t>
  </si>
  <si>
    <t xml:space="preserve">    信息化建设</t>
  </si>
  <si>
    <t xml:space="preserve">    财政委托业务支出</t>
  </si>
  <si>
    <t xml:space="preserve">    其他财政事务支出</t>
  </si>
  <si>
    <t xml:space="preserve">  税收事务</t>
  </si>
  <si>
    <t xml:space="preserve">  审计事务</t>
  </si>
  <si>
    <t xml:space="preserve">    审计业务</t>
  </si>
  <si>
    <t xml:space="preserve">  纪检监察事务</t>
  </si>
  <si>
    <t xml:space="preserve">    大案要案查处</t>
  </si>
  <si>
    <t xml:space="preserve">    其他纪检监察事务支出</t>
  </si>
  <si>
    <t xml:space="preserve">  商贸事务</t>
  </si>
  <si>
    <t xml:space="preserve">  港澳台事务</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</si>
  <si>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</si>
  <si>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</si>
  <si>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</si>
  <si>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</si>
  <si>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</si>
  <si>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</si>
  <si>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</si>
  <si>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</si>
  <si>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</si>
  <si>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</si>
  <si>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宗教事务</t>
  </si>
  <si>
    <t xml:space="preserve">  其他共产党事务支出(款)</t>
  </si>
  <si>
    <t xml:space="preserve">    其他共产党事务支出(项)</t>
  </si>
  <si>
    <t xml:space="preserve">  网信事务</t>
  </si>
  <si>
    <t xml:space="preserve">  市场监督管理事务</t>
  </si>
  <si>
    <t xml:space="preserve">    其他市场监督管理事务</t>
  </si>
  <si>
    <t xml:space="preserve">  其他一般公共服务支出(款)</t>
  </si>
  <si>
    <t xml:space="preserve">    其他一般公共服务支出(项)</t>
  </si>
  <si>
    <t>国防支出</t>
  </si>
  <si>
    <t xml:space="preserve">  国防动员</t>
  </si>
  <si>
    <t xml:space="preserve">    人民防空</t>
  </si>
  <si>
    <t xml:space="preserve">    民兵</t>
  </si>
  <si>
    <t>公共安全支出</t>
  </si>
  <si>
    <t xml:space="preserve">  公安</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</si>
  <si>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</si>
  <si>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</si>
  <si>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</si>
  <si>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</si>
  <si>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</si>
  <si>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</si>
  <si>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</si>
  <si>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其他法院支出</t>
  </si>
  <si>
    <t xml:space="preserve">  司法</t>
  </si>
  <si>
    <t xml:space="preserve">    基层司法业务</t>
  </si>
  <si>
    <t xml:space="preserve">    普法宣传</t>
  </si>
  <si>
    <t xml:space="preserve">    公共法律服务</t>
  </si>
  <si>
    <t xml:space="preserve">    社区矫正</t>
  </si>
  <si>
    <t xml:space="preserve">    法治建设</t>
  </si>
  <si>
    <t>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</si>
  <si>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</si>
  <si>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</si>
  <si>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</si>
  <si>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</si>
  <si>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</si>
  <si>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</si>
  <si>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</si>
  <si>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</si>
  <si>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</si>
  <si>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技校教育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</si>
  <si>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</si>
  <si>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</si>
  <si>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</si>
  <si>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</si>
  <si>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</si>
  <si>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</si>
  <si>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</si>
  <si>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干部教育</t>
  </si>
  <si>
    <t xml:space="preserve">    培训支出</t>
  </si>
  <si>
    <t xml:space="preserve">  教育费附加安排的支出</t>
  </si>
  <si>
    <t xml:space="preserve">    其他教育费附加安排的支出</t>
  </si>
  <si>
    <t xml:space="preserve">  其他教育支出(款)</t>
  </si>
  <si>
    <t xml:space="preserve">    其他教育支出(项)</t>
  </si>
  <si>
    <t>科学技术支出</t>
  </si>
  <si>
    <t xml:space="preserve">  科学技术管理事务</t>
  </si>
  <si>
    <t xml:space="preserve">  应用研究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</si>
  <si>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</si>
  <si>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</si>
  <si>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</si>
  <si>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</si>
  <si>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</si>
  <si>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机构运行</t>
  </si>
  <si>
    <t xml:space="preserve">    其他科技条件与服务支出</t>
  </si>
  <si>
    <t xml:space="preserve">  社会科学</t>
  </si>
  <si>
    <t xml:space="preserve">    社会科学研究机构</t>
  </si>
  <si>
    <t xml:space="preserve">    社会科学研究</t>
  </si>
  <si>
    <t xml:space="preserve">  科学技术普及</t>
  </si>
  <si>
    <t xml:space="preserve">    科普活动</t>
  </si>
  <si>
    <t xml:space="preserve">    其他科学技术普及支出</t>
  </si>
  <si>
    <t xml:space="preserve">  其他科学技术支出(款)</t>
  </si>
  <si>
    <t xml:space="preserve">    科技奖励</t>
  </si>
  <si>
    <t xml:space="preserve">    其他科学技术支出(项)</t>
  </si>
  <si>
    <t>文化旅游体育与传媒支出</t>
  </si>
  <si>
    <t xml:space="preserve">  文化和旅游</t>
  </si>
  <si>
    <t xml:space="preserve">    图书馆</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</si>
  <si>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</si>
  <si>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</si>
  <si>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</si>
  <si>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</si>
  <si>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</si>
  <si>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</si>
  <si>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</si>
  <si>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</si>
  <si>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</si>
  <si>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</si>
  <si>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体育竞赛</t>
  </si>
  <si>
    <t xml:space="preserve">    体育场馆</t>
  </si>
  <si>
    <t xml:space="preserve">    群众体育</t>
  </si>
  <si>
    <t xml:space="preserve">    其他体育支出</t>
  </si>
  <si>
    <t xml:space="preserve">  广播电视</t>
  </si>
  <si>
    <t xml:space="preserve">    广播电视事务</t>
  </si>
  <si>
    <t xml:space="preserve">  其他文化旅游体育与传媒支出(款)</t>
  </si>
  <si>
    <t xml:space="preserve">    宣传文化发展专项支出</t>
  </si>
  <si>
    <t xml:space="preserve">    其他文化旅游体育与传媒支出(项)</t>
  </si>
  <si>
    <t>社会保障和就业支出</t>
  </si>
  <si>
    <t xml:space="preserve">  人力资源和社会保障管理事务</t>
  </si>
  <si>
    <t xml:space="preserve">    就业管理事务</t>
  </si>
  <si>
    <t xml:space="preserve">    社会保险经办机构</t>
  </si>
  <si>
    <t xml:space="preserve">    劳动人事争议调解仲裁</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</si>
  <si>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</si>
  <si>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</si>
  <si>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</si>
  <si>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</si>
  <si>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</si>
  <si>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</si>
  <si>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</si>
  <si>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</si>
  <si>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</si>
  <si>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</si>
  <si>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</si>
  <si>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</si>
  <si>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</si>
  <si>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企业改革补助</t>
  </si>
  <si>
    <t xml:space="preserve">    企业关闭破产补助</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</si>
  <si>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</si>
  <si>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</si>
  <si>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</si>
  <si>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</si>
  <si>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</si>
  <si>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</si>
  <si>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</si>
  <si>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</si>
  <si>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</si>
  <si>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</si>
  <si>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</si>
  <si>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</si>
  <si>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</si>
  <si>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</si>
  <si>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</si>
  <si>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</si>
  <si>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</si>
  <si>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</si>
  <si>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</si>
  <si>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</si>
  <si>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</si>
  <si>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</si>
  <si>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</si>
  <si>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</si>
  <si>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</si>
  <si>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</si>
  <si>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</si>
  <si>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</si>
  <si>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</si>
  <si>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</si>
  <si>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</si>
  <si>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</si>
  <si>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</si>
  <si>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</si>
  <si>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</si>
  <si>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</si>
  <si>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</si>
  <si>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</si>
  <si>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</si>
  <si>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</si>
  <si>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</si>
  <si>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</si>
  <si>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</si>
  <si>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</si>
  <si>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</si>
  <si>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</si>
  <si>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</si>
  <si>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</si>
  <si>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</si>
  <si>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</si>
  <si>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</si>
  <si>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</si>
  <si>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</si>
  <si>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</si>
  <si>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</si>
  <si>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妇幼保健医院</t>
  </si>
  <si>
    <t xml:space="preserve">    福利医院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</si>
  <si>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</si>
  <si>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</si>
  <si>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</si>
  <si>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</si>
  <si>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</si>
  <si>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</si>
  <si>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妇幼保健机构</t>
  </si>
  <si>
    <t xml:space="preserve">    精神卫生机构</t>
  </si>
  <si>
    <t xml:space="preserve">    采供血机构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</si>
  <si>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</si>
  <si>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</si>
  <si>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</si>
  <si>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</si>
  <si>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</si>
  <si>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</si>
  <si>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</si>
  <si>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</si>
  <si>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</si>
  <si>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</si>
  <si>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</si>
  <si>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</si>
  <si>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</si>
  <si>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</si>
  <si>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</si>
  <si>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</si>
  <si>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</si>
  <si>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</si>
  <si>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</si>
  <si>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</si>
  <si>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</si>
  <si>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</si>
  <si>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</si>
  <si>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</si>
  <si>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</si>
  <si>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</si>
  <si>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</si>
  <si>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</si>
  <si>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</si>
  <si>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</si>
  <si>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</si>
  <si>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</si>
  <si>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</si>
  <si>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</si>
  <si>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</si>
  <si>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</si>
  <si>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</si>
  <si>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</si>
  <si>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</si>
  <si>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</si>
  <si>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</si>
  <si>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</si>
  <si>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</si>
  <si>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天然林保护</t>
  </si>
  <si>
    <t xml:space="preserve">    社会保险补助</t>
  </si>
  <si>
    <t xml:space="preserve">  退耕还林还草</t>
  </si>
  <si>
    <t xml:space="preserve">    退耕现金</t>
  </si>
  <si>
    <t xml:space="preserve">    其他退耕还林还草支出</t>
  </si>
  <si>
    <t xml:space="preserve">  能源节约利用(款)</t>
  </si>
  <si>
    <t xml:space="preserve">    能源节约利用(项)</t>
  </si>
  <si>
    <t xml:space="preserve">  污染减排</t>
  </si>
  <si>
    <t xml:space="preserve">    生态环境监测与信息</t>
  </si>
  <si>
    <t xml:space="preserve">  能源管理事务</t>
  </si>
  <si>
    <t xml:space="preserve">  其他节能环保支出(款)</t>
  </si>
  <si>
    <t xml:space="preserve">    其他节能环保支出(项)</t>
  </si>
  <si>
    <t>城乡社区支出</t>
  </si>
  <si>
    <t xml:space="preserve">  城乡社区管理事务</t>
  </si>
  <si>
    <t xml:space="preserve">    城管执法</t>
  </si>
  <si>
    <t xml:space="preserve">    工程建设管理</t>
  </si>
  <si>
    <t xml:space="preserve">    其他城乡社区管理事务支出</t>
  </si>
  <si>
    <t xml:space="preserve">  城乡社区规划与管理(款)</t>
  </si>
  <si>
    <t xml:space="preserve">    城乡社区规划与管理(项)</t>
  </si>
  <si>
    <t xml:space="preserve">  城乡社区公共设施</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</si>
  <si>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</si>
  <si>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</si>
  <si>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</si>
  <si>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</si>
  <si>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</si>
  <si>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</si>
  <si>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</si>
  <si>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</si>
  <si>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</si>
  <si>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</si>
  <si>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</si>
  <si>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</si>
  <si>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</si>
  <si>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</si>
  <si>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</si>
  <si>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农业生产发展</t>
  </si>
  <si>
    <t xml:space="preserve">    农村合作经济</t>
  </si>
  <si>
    <t xml:space="preserve">    农业资源保护修复与利用</t>
  </si>
  <si>
    <t xml:space="preserve">    渔业发展</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</si>
  <si>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</si>
  <si>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</si>
  <si>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</si>
  <si>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</si>
  <si>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</si>
  <si>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</si>
  <si>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</si>
  <si>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湿地保护</t>
  </si>
  <si>
    <t xml:space="preserve">    林业草原防灾减灾</t>
  </si>
  <si>
    <t xml:space="preserve">    其他林业和草原支出</t>
  </si>
  <si>
    <t xml:space="preserve">  水利</t>
  </si>
  <si>
    <t xml:space="preserve">    水利行业业务管理</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</si>
  <si>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</si>
  <si>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</si>
  <si>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</si>
  <si>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</si>
  <si>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</si>
  <si>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</si>
  <si>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</si>
  <si>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</si>
  <si>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</si>
  <si>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</si>
  <si>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</si>
  <si>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江河湖库水系综合整治</t>
  </si>
  <si>
    <t xml:space="preserve">    水利安全监督</t>
  </si>
  <si>
    <t xml:space="preserve">    其他水利支出</t>
  </si>
  <si>
    <t xml:space="preserve">  巩固脱贫衔接乡村振兴</t>
  </si>
  <si>
    <t xml:space="preserve">    农村基础设施建设</t>
  </si>
  <si>
    <t xml:space="preserve">    生产发展</t>
  </si>
  <si>
    <t xml:space="preserve">    其他巩固脱贫衔接乡村振兴支出</t>
  </si>
  <si>
    <t xml:space="preserve">  农村综合改革</t>
  </si>
  <si>
    <t xml:space="preserve">    对村级公益事业建设的补助</t>
  </si>
  <si>
    <t xml:space="preserve">  普惠金融发展支出</t>
  </si>
  <si>
    <t xml:space="preserve">    农业保险保费补贴</t>
  </si>
  <si>
    <t xml:space="preserve">    创业担保贷款贴息及奖补</t>
  </si>
  <si>
    <t>交通运输支出</t>
  </si>
  <si>
    <t xml:space="preserve">  公路水路运输</t>
  </si>
  <si>
    <t xml:space="preserve">    公路建设</t>
  </si>
  <si>
    <t xml:space="preserve">    公路养护</t>
  </si>
  <si>
    <t xml:space="preserve">    公路运输管理</t>
  </si>
  <si>
    <t xml:space="preserve">    水路运输管理支出</t>
  </si>
  <si>
    <t xml:space="preserve">    其他公路水路运输支出</t>
  </si>
  <si>
    <t xml:space="preserve">  邮政业支出</t>
  </si>
  <si>
    <t xml:space="preserve">    行业监管</t>
  </si>
  <si>
    <t xml:space="preserve">    其他邮政业支出</t>
  </si>
  <si>
    <t xml:space="preserve">  车辆购置税支出</t>
  </si>
  <si>
    <t xml:space="preserve">    车辆购置税用于公路等基础设施建设支出</t>
  </si>
  <si>
    <t xml:space="preserve">  其他交通运输支出(款)</t>
  </si>
  <si>
    <t xml:space="preserve">    公共交通运营补助</t>
  </si>
  <si>
    <t xml:space="preserve">    其他交通运输支出(项)</t>
  </si>
  <si>
    <t>资源勘探工业信息等支出</t>
  </si>
  <si>
    <t xml:space="preserve">  制造业</t>
  </si>
  <si>
    <t xml:space="preserve">    化学原料及化学制品制造业</t>
  </si>
  <si>
    <t xml:space="preserve">    其他制造业支出</t>
  </si>
  <si>
    <t xml:space="preserve">  建筑业</t>
  </si>
  <si>
    <t xml:space="preserve">    其他建筑业支出</t>
  </si>
  <si>
    <t xml:space="preserve">  工业和信息产业监管</t>
  </si>
  <si>
    <t xml:space="preserve">    产业发展</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</si>
  <si>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</si>
  <si>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</si>
  <si>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</si>
  <si>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</si>
  <si>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</si>
  <si>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其他资源勘探工业信息等支出(款)</t>
  </si>
  <si>
    <t xml:space="preserve">    其他资源勘探工业信息等支出(项)</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</si>
  <si>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</si>
  <si>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</si>
  <si>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</si>
  <si>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</si>
  <si>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</si>
  <si>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</si>
  <si>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</si>
  <si>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金融支出</t>
  </si>
  <si>
    <t xml:space="preserve">  金融发展支出</t>
  </si>
  <si>
    <t xml:space="preserve">    利息费用补贴支出</t>
  </si>
  <si>
    <t xml:space="preserve">    其他金融发展支出</t>
  </si>
  <si>
    <t>自然资源海洋气象等支出</t>
  </si>
  <si>
    <t xml:space="preserve">  自然资源事务</t>
  </si>
  <si>
    <t xml:space="preserve">    自然资源规划及管理</t>
  </si>
  <si>
    <t xml:space="preserve">    自然资源利用与保护</t>
  </si>
  <si>
    <t xml:space="preserve">    土地资源储备支出</t>
  </si>
  <si>
    <t xml:space="preserve">    地质勘查与矿产资源管理</t>
  </si>
  <si>
    <t xml:space="preserve">    其他自然资源事务支出</t>
  </si>
  <si>
    <t xml:space="preserve">  气象事务</t>
  </si>
  <si>
    <t xml:space="preserve">    气象事业机构</t>
  </si>
  <si>
    <t xml:space="preserve">    其他气象事务支出</t>
  </si>
  <si>
    <t>住房保障支出</t>
  </si>
  <si>
    <t xml:space="preserve">  保障性安居工程支出</t>
  </si>
  <si>
    <t xml:space="preserve">    廉租住房</t>
  </si>
  <si>
    <t xml:space="preserve">    农村危房改造</t>
  </si>
  <si>
    <t xml:space="preserve">    老旧小区改造</t>
  </si>
  <si>
    <t xml:space="preserve">    其他保障性安居工程支出</t>
  </si>
  <si>
    <t xml:space="preserve">  住房改革支出</t>
  </si>
  <si>
    <t xml:space="preserve">    住房公积金</t>
  </si>
  <si>
    <t xml:space="preserve">  城乡社区住宅</t>
  </si>
  <si>
    <t xml:space="preserve">    其他城乡社区住宅支出</t>
  </si>
  <si>
    <t>粮油物资储备支出</t>
  </si>
  <si>
    <t xml:space="preserve">  粮油物资事务</t>
  </si>
  <si>
    <t xml:space="preserve">    其他粮油物资事务支出</t>
  </si>
  <si>
    <t xml:space="preserve">  粮油储备</t>
  </si>
  <si>
    <t xml:space="preserve">    储备粮油补贴</t>
  </si>
  <si>
    <t xml:space="preserve">    其他粮油储备支出</t>
  </si>
  <si>
    <t>灾害防治及应急管理支出</t>
  </si>
  <si>
    <t xml:space="preserve">  应急管理事务</t>
  </si>
  <si>
    <t xml:space="preserve">    安全监管</t>
  </si>
  <si>
    <t xml:space="preserve">    应急救援</t>
  </si>
  <si>
    <t xml:space="preserve">    其他应急管理支出</t>
  </si>
  <si>
    <t xml:space="preserve">  消防救援事务</t>
  </si>
  <si>
    <t xml:space="preserve">    其他消防救援事务支出</t>
  </si>
  <si>
    <t xml:space="preserve">  地震事务</t>
  </si>
  <si>
    <t xml:space="preserve">    地震事业机构</t>
  </si>
  <si>
    <t xml:space="preserve">  自然灾害防治</t>
  </si>
  <si>
    <t xml:space="preserve">    地质灾害防治</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</si>
  <si>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</si>
  <si>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</si>
  <si>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</si>
  <si>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</si>
  <si>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</si>
  <si>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</si>
  <si>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债务付息支出</t>
  </si>
  <si>
    <t xml:space="preserve">  地方政府一般债务付息支出</t>
  </si>
  <si>
    <t xml:space="preserve">    地方政府一般债券付息支出</t>
  </si>
  <si>
    <t xml:space="preserve">    地方政府向国际组织借款付息支出</t>
  </si>
  <si>
    <t>债务发行费用支出</t>
  </si>
  <si>
    <t xml:space="preserve">  地方政府一般债务发行费用支出</t>
  </si>
  <si>
    <t>表5</t>
  </si>
  <si>
    <t>（按经济分类科目）</t>
  </si>
  <si>
    <t>本级基本支出合计</t>
  </si>
  <si>
    <t xml:space="preserve">  机关工资福利支出</t>
  </si>
  <si>
    <t xml:space="preserve">    工资奖金津补贴</t>
  </si>
  <si>
    <t xml:space="preserve">    社会保障缴费</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</si>
  <si>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</si>
  <si>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</si>
  <si>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</si>
  <si>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</si>
  <si>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</si>
  <si>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</si>
  <si>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</si>
  <si>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</si>
  <si>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</si>
  <si>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</si>
  <si>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</si>
  <si>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</si>
  <si>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</si>
  <si>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基础设施建设</t>
  </si>
  <si>
    <t xml:space="preserve">    公务用车购置</t>
  </si>
  <si>
    <t xml:space="preserve">    设备购置</t>
  </si>
  <si>
    <t xml:space="preserve">    大型修缮</t>
  </si>
  <si>
    <t xml:space="preserve">    其他资本性支出</t>
  </si>
  <si>
    <t xml:space="preserve">  机关资本性支出(二)</t>
  </si>
  <si>
    <t xml:space="preserve">    房屋建筑物购建</t>
  </si>
  <si>
    <t xml:space="preserve">  对事业单位经常性补助</t>
  </si>
  <si>
    <t xml:space="preserve">    工资福利支出</t>
  </si>
  <si>
    <t xml:space="preserve">    商品和服务支出</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</si>
  <si>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</si>
  <si>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</si>
  <si>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</si>
  <si>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</si>
  <si>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</si>
  <si>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</si>
  <si>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</si>
  <si>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</si>
  <si>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</si>
  <si>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</si>
  <si>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</si>
  <si>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</si>
  <si>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</si>
  <si>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</si>
  <si>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</si>
  <si>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</si>
  <si>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</si>
  <si>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</si>
  <si>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债务利息及费用支出</t>
  </si>
  <si>
    <t xml:space="preserve">    国内债务付息</t>
  </si>
  <si>
    <t xml:space="preserve">    国外债务付息</t>
  </si>
  <si>
    <t xml:space="preserve">    国内债务发行费用</t>
  </si>
  <si>
    <t xml:space="preserve">  其他支出</t>
  </si>
  <si>
    <t xml:space="preserve">    对民间非营利组织和群众性自治组织补贴</t>
  </si>
  <si>
    <t>表6</t>
  </si>
  <si>
    <t>收入</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</si>
  <si>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</si>
  <si>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</si>
  <si>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</si>
  <si>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</si>
  <si>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</si>
  <si>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</si>
  <si>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</si>
  <si>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</si>
  <si>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</si>
  <si>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</si>
  <si>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</si>
  <si>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</si>
  <si>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</si>
  <si>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</si>
  <si>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</si>
  <si>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</si>
  <si>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</si>
  <si>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</si>
  <si>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</si>
  <si>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</si>
  <si>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</si>
  <si>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</si>
  <si>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</si>
  <si>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县级基本财力保障机制奖补资金支出</t>
  </si>
  <si>
    <t xml:space="preserve">    结算补助收入</t>
  </si>
  <si>
    <t xml:space="preserve">    结算补助支出</t>
  </si>
  <si>
    <t xml:space="preserve">    产粮(油)大县奖励资金收入</t>
  </si>
  <si>
    <t xml:space="preserve">    资源枯竭型城市转移支付补助支出</t>
  </si>
  <si>
    <t xml:space="preserve">    重点生态功能区转移支付收入</t>
  </si>
  <si>
    <t xml:space="preserve">    企业事业单位划转补助支出</t>
  </si>
  <si>
    <t xml:space="preserve">    固定数额补助收入</t>
  </si>
  <si>
    <t xml:space="preserve">    产粮(油)大县奖励资金支出</t>
  </si>
  <si>
    <t xml:space="preserve">    革命老区转移支付收入</t>
  </si>
  <si>
    <t xml:space="preserve">    重点生态功能区转移支付支出</t>
  </si>
  <si>
    <t xml:space="preserve">    欠发达地区转移支付支出</t>
  </si>
  <si>
    <t xml:space="preserve">    固定数额补助支出</t>
  </si>
  <si>
    <t xml:space="preserve">    一般公共服务共同财政事权转移支付收入  </t>
  </si>
  <si>
    <t xml:space="preserve">    革命老区转移支付支出</t>
  </si>
  <si>
    <t xml:space="preserve">    公共安全共同财政事权转移支付收入</t>
  </si>
  <si>
    <t xml:space="preserve">    民族地区转移支付支出</t>
  </si>
  <si>
    <t xml:space="preserve">    教育共同财政事权转移支付收入  </t>
  </si>
  <si>
    <t xml:space="preserve">    边境地区转移支付支出</t>
  </si>
  <si>
    <t xml:space="preserve">    科学技术共同财政事权转移支付收入</t>
  </si>
  <si>
    <t xml:space="preserve">    贫困地区转移支付支出</t>
  </si>
  <si>
    <t xml:space="preserve">    文化旅游体育与传媒共同财政事权转移支付收入  </t>
  </si>
  <si>
    <t xml:space="preserve">    一般公共服务共同财政事权转移支付支出  </t>
  </si>
  <si>
    <t xml:space="preserve">    社会保障和就业共同财政事权转移支付收入  </t>
  </si>
  <si>
    <t xml:space="preserve">    外交共同财政事权转移支付支出 </t>
  </si>
  <si>
    <t xml:space="preserve">    医疗卫生共同财政事权转移支付收入  </t>
  </si>
  <si>
    <t xml:space="preserve">    国防共同财政事权转移支付支出 </t>
  </si>
  <si>
    <t xml:space="preserve">    节能环保共同财政事权转移支付收入  </t>
  </si>
  <si>
    <t xml:space="preserve">    公共安全共同财政事权转移支付支出 </t>
  </si>
  <si>
    <t xml:space="preserve">    农林水共同财政事权转移支付收入  </t>
  </si>
  <si>
    <t xml:space="preserve">    教育共同财政事权转移支付支出 </t>
  </si>
  <si>
    <t xml:space="preserve">    住房保障共同财政事权转移支付收入  </t>
  </si>
  <si>
    <t xml:space="preserve">    科学技术共同财政事权转移支付支出  </t>
  </si>
  <si>
    <t xml:space="preserve">    增值税留抵退税转移支付收入</t>
  </si>
  <si>
    <t xml:space="preserve">    文化旅游体育与传媒共同财政事权转移支付支出  </t>
  </si>
  <si>
    <t xml:space="preserve">    其他退税关税降费转移支付收入</t>
  </si>
  <si>
    <t xml:space="preserve">    社会保障和就业共同财政事权转移支付支出 </t>
  </si>
  <si>
    <t xml:space="preserve">    其他一般性转移支付收入</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</si>
  <si>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</si>
  <si>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</si>
  <si>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</si>
  <si>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</si>
  <si>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</si>
  <si>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</si>
  <si>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</si>
  <si>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</si>
  <si>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</si>
  <si>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</si>
  <si>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</si>
  <si>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</si>
  <si>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</si>
  <si>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</si>
  <si>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</si>
  <si>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</si>
  <si>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</si>
  <si>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</si>
  <si>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</si>
  <si>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</si>
  <si>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</si>
  <si>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</si>
  <si>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</si>
  <si>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</si>
  <si>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</si>
  <si>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</si>
  <si>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</si>
  <si>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</si>
  <si>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</si>
  <si>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</si>
  <si>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</si>
  <si>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</si>
  <si>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</si>
  <si>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</si>
  <si>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</si>
  <si>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</si>
  <si>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</si>
  <si>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</si>
  <si>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表7</t>
  </si>
  <si>
    <t>（分地区）</t>
  </si>
  <si>
    <t>合计</t>
  </si>
  <si>
    <t>一般性转移支付补助</t>
  </si>
  <si>
    <t>专项补助</t>
  </si>
  <si>
    <t xml:space="preserve">表8 </t>
  </si>
  <si>
    <t>（分项目）</t>
  </si>
  <si>
    <t>支       出</t>
  </si>
  <si>
    <t>项    目</t>
  </si>
  <si>
    <t>一、一般性转移支付</t>
  </si>
  <si>
    <t>二、专项转移支付</t>
  </si>
  <si>
    <t>表9</t>
  </si>
  <si>
    <t>收 入</t>
  </si>
  <si>
    <t>调整预算数</t>
  </si>
  <si>
    <t>决算数为上年决算数的%</t>
  </si>
  <si>
    <t>总 计</t>
  </si>
  <si>
    <t>一、 国有土地收益基金收入</t>
  </si>
  <si>
    <t>一、社会保障和就业支出</t>
  </si>
  <si>
    <t>二、 国有土地使用权出让收入</t>
  </si>
  <si>
    <t>二、城乡社区支出</t>
  </si>
  <si>
    <t>三、城市基础设施配套费收入</t>
  </si>
  <si>
    <t>三、农林水支出</t>
  </si>
  <si>
    <t>四、其他支出</t>
  </si>
  <si>
    <t>五、债务付息支出</t>
  </si>
  <si>
    <t>六、债务发行费用支出</t>
  </si>
  <si>
    <t>三、地方政府专项债券转贷收入</t>
  </si>
  <si>
    <t>三、地方政府债务还本支出</t>
  </si>
  <si>
    <t>地方政府专项债券转贷收入(新增）</t>
  </si>
  <si>
    <t>地方政府债务还本支出（本级财力）</t>
  </si>
  <si>
    <t>地方政府专项债券转贷收入(再融资）</t>
  </si>
  <si>
    <t>地方政府债务还本支出（再融资）</t>
  </si>
  <si>
    <t>四、调入资金</t>
  </si>
  <si>
    <t>五、上年结转</t>
  </si>
  <si>
    <t>五、结转下年</t>
  </si>
  <si>
    <t>表10</t>
  </si>
  <si>
    <t>支        出</t>
  </si>
  <si>
    <t>大中型水库移民后期扶持基金支出</t>
  </si>
  <si>
    <t>移民补助</t>
  </si>
  <si>
    <t>基础设施建设和经济发展</t>
  </si>
  <si>
    <t xml:space="preserve">  国有土地使用权出让收入安排的支出</t>
  </si>
  <si>
    <t xml:space="preserve">     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</si>
  <si>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</si>
  <si>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</si>
  <si>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</si>
  <si>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</si>
  <si>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</si>
  <si>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</si>
  <si>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</si>
  <si>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</si>
  <si>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</si>
  <si>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</si>
  <si>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</si>
  <si>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</si>
  <si>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</si>
  <si>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</si>
  <si>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</si>
  <si>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</si>
  <si>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</si>
  <si>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</si>
  <si>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</si>
  <si>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</si>
  <si>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</si>
  <si>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</si>
  <si>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</si>
  <si>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</si>
  <si>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</si>
  <si>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</si>
  <si>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</si>
  <si>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</si>
  <si>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</si>
  <si>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</si>
  <si>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</si>
  <si>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</si>
  <si>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</si>
  <si>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表11</t>
  </si>
  <si>
    <t xml:space="preserve">    大中型水库移民后期扶持基金</t>
  </si>
  <si>
    <t xml:space="preserve">    小型水库移民扶持基金</t>
  </si>
  <si>
    <t xml:space="preserve">    国有土地使用权出让相关收入</t>
  </si>
  <si>
    <t xml:space="preserve">    城市基础设施配套费收入</t>
  </si>
  <si>
    <t xml:space="preserve">    污水处理费相关收入</t>
  </si>
  <si>
    <t xml:space="preserve">    三峡水库库区基金收入</t>
  </si>
  <si>
    <t xml:space="preserve">    国家重大水利工程建设基金相关收入</t>
  </si>
  <si>
    <t xml:space="preserve">    彩票公益金收入</t>
  </si>
  <si>
    <t>表12</t>
  </si>
  <si>
    <t>表13</t>
  </si>
  <si>
    <t>1.大中型水库移民后期扶持基金</t>
  </si>
  <si>
    <t>2.小型水库移民扶助基金</t>
  </si>
  <si>
    <t>3.国有土地使用权出让收入</t>
  </si>
  <si>
    <t>4.国有土地收益基金</t>
  </si>
  <si>
    <t>5.农业土地开发资金</t>
  </si>
  <si>
    <t>6.城市基础设施配套费</t>
  </si>
  <si>
    <t>7.污水处理费</t>
  </si>
  <si>
    <t>8.大中型水库库区基金</t>
  </si>
  <si>
    <t>9.三峡水库库区基金</t>
  </si>
  <si>
    <t>10.国家重大水利工程建设基金</t>
  </si>
  <si>
    <t>11.彩票公益金收入</t>
  </si>
  <si>
    <t>表14</t>
  </si>
  <si>
    <t>决算数
为变动
预算数的%</t>
  </si>
  <si>
    <t>决算数为
上年决算
数的%</t>
  </si>
  <si>
    <t>一、利润收入</t>
  </si>
  <si>
    <t>一、解决历史遗留问题及改革成本支出</t>
  </si>
  <si>
    <t>二、股利、股息收入</t>
  </si>
  <si>
    <t xml:space="preserve">      国有企业退休人员社会化管理补助支出</t>
  </si>
  <si>
    <t>二、乡镇（街道）上解收入</t>
  </si>
  <si>
    <t>二、补助乡镇（街道）支出</t>
  </si>
  <si>
    <t>三、调入资金</t>
  </si>
  <si>
    <t>一、调出资金</t>
  </si>
  <si>
    <t>四、上年结转</t>
  </si>
  <si>
    <t>二、结转下年</t>
  </si>
  <si>
    <t>表15</t>
  </si>
  <si>
    <t>决算数为预算的%</t>
  </si>
  <si>
    <t>决算数为上年决算的%</t>
  </si>
  <si>
    <t>一、  企业职工基本养老保险基金收入</t>
  </si>
  <si>
    <t>一、  企业职工基本养老保险基金支出</t>
  </si>
  <si>
    <t>其中：社会保险费收入</t>
  </si>
  <si>
    <t>其中：养老保险待遇支出</t>
  </si>
  <si>
    <t>利息收入</t>
  </si>
  <si>
    <t>二、  城乡居民基本养老保险基金支出</t>
  </si>
  <si>
    <t>财政补贴收入</t>
  </si>
  <si>
    <t>二、  城乡居民基本养老保险基金收入</t>
  </si>
  <si>
    <t>三、  机关事业单位基本养老保险基金支出</t>
  </si>
  <si>
    <t>四、  职工基本医疗保险基金支出</t>
  </si>
  <si>
    <t>其中：基本医疗保险待遇支出</t>
  </si>
  <si>
    <t>三、  机关事业单位基本养老保险基金收入</t>
  </si>
  <si>
    <t>五、  居民基本医疗保险基金支出</t>
  </si>
  <si>
    <t>六、  工伤保险基金本支出</t>
  </si>
  <si>
    <t>其中：工伤保险待遇支出</t>
  </si>
  <si>
    <t>四、  职工基本医疗保险基金收入</t>
  </si>
  <si>
    <t>七、  失业保险基金支出</t>
  </si>
  <si>
    <t>其中：失业保险待遇支出</t>
  </si>
  <si>
    <t>五、  居民基本医疗保险基金收入</t>
  </si>
  <si>
    <t>六、  工伤保险基金本收入</t>
  </si>
  <si>
    <t xml:space="preserve">          利息收入</t>
  </si>
  <si>
    <t xml:space="preserve">          财政补贴收</t>
  </si>
  <si>
    <t xml:space="preserve">    七、失业保险基金收入</t>
  </si>
  <si>
    <t xml:space="preserve">     其中：社会保险费收入</t>
  </si>
  <si>
    <t xml:space="preserve">          财政补贴收入</t>
  </si>
  <si>
    <t>社会保险基金收入小计</t>
  </si>
  <si>
    <t>社会保险基金支出小计</t>
  </si>
  <si>
    <t>其中：待遇支出</t>
  </si>
  <si>
    <t>表16</t>
  </si>
  <si>
    <t>单位：亿元</t>
  </si>
  <si>
    <t>地区</t>
  </si>
  <si>
    <t>2022年债务限额</t>
  </si>
  <si>
    <t>2022年债务余额</t>
  </si>
  <si>
    <t>一般债券</t>
  </si>
  <si>
    <t>专项债券</t>
  </si>
  <si>
    <t>表17</t>
  </si>
  <si>
    <t>序号</t>
  </si>
  <si>
    <t>项目名称</t>
  </si>
  <si>
    <t>项目领域</t>
  </si>
  <si>
    <t>项目主管部门</t>
  </si>
  <si>
    <t>债券性质</t>
  </si>
  <si>
    <t>债券规模</t>
  </si>
  <si>
    <t>发行时间（年/月）</t>
  </si>
  <si>
    <t>表18</t>
  </si>
  <si>
    <t>实际支出金额</t>
  </si>
  <si>
    <t>实际支出进度（%）</t>
  </si>
  <si>
    <t>表19</t>
  </si>
  <si>
    <t>本地区</t>
  </si>
  <si>
    <t>一、2021 年末地方政府债务余额</t>
  </si>
  <si>
    <t xml:space="preserve">    其中：一般债务</t>
  </si>
  <si>
    <t xml:space="preserve">         专项债务</t>
  </si>
  <si>
    <t>二、2021 年末地方政府债务限额</t>
  </si>
  <si>
    <t>三、2022 年地方政府债务发行决算数</t>
  </si>
  <si>
    <t xml:space="preserve">    新增一般债券发行额 </t>
  </si>
  <si>
    <t xml:space="preserve">    中央转贷地方的国际金融组织和外国政府贷款</t>
  </si>
  <si>
    <t xml:space="preserve">    再融资一般债券发行额</t>
  </si>
  <si>
    <t xml:space="preserve">    新增专项债券发行额</t>
  </si>
  <si>
    <t xml:space="preserve">    再融资专项债券发行额</t>
  </si>
  <si>
    <t>四、2022 年地方政府债务还本决算数</t>
  </si>
  <si>
    <t xml:space="preserve">    一般债务还本支出</t>
  </si>
  <si>
    <t xml:space="preserve">    专项债务还本支出</t>
  </si>
  <si>
    <t>五、2022 年地方政府债务付息决算数</t>
  </si>
  <si>
    <t xml:space="preserve">    一般债务付息支出</t>
  </si>
  <si>
    <t xml:space="preserve">    专项债务付息支出</t>
  </si>
  <si>
    <t>六、2022 年末地方政府债务余额决算数</t>
  </si>
  <si>
    <t>七、2022 年地方政府债务限额</t>
  </si>
  <si>
    <t>表20</t>
  </si>
  <si>
    <t>级次</t>
  </si>
  <si>
    <t>政府债务率（%）</t>
  </si>
  <si>
    <t>利息支出率（%）</t>
  </si>
  <si>
    <t>债务年限（年）</t>
  </si>
  <si>
    <t>最长</t>
  </si>
  <si>
    <t>最短</t>
  </si>
  <si>
    <t>平均</t>
  </si>
  <si>
    <t>表21</t>
  </si>
  <si>
    <t>决算数为预算数的%</t>
  </si>
  <si>
    <t xml:space="preserve">     普通教育</t>
  </si>
  <si>
    <t xml:space="preserve">     社会科学</t>
  </si>
  <si>
    <t xml:space="preserve">     社会福利</t>
  </si>
  <si>
    <t xml:space="preserve">     公共卫生</t>
  </si>
  <si>
    <t xml:space="preserve">     自然生态保护</t>
  </si>
  <si>
    <t xml:space="preserve">     保障性安居工程</t>
  </si>
  <si>
    <t>注：一般性转移支付补助包括体制补助，固定结算补助，营改增基数补助等。专项补助指专门用于某个具体项目的补助，需专款专用。本表无数据，原因是我镇无对下级的转移支付。</t>
    <phoneticPr fontId="70" type="noConversion"/>
  </si>
  <si>
    <t>单位名称</t>
    <phoneticPr fontId="70" type="noConversion"/>
  </si>
  <si>
    <t>注：本表无数据，原因是我镇无对下级的转移支付。</t>
    <phoneticPr fontId="70" type="noConversion"/>
  </si>
  <si>
    <t>注：本表无数据，原因是我镇无对下级的转移支付。</t>
    <phoneticPr fontId="70" type="noConversion"/>
  </si>
  <si>
    <t>补助合计</t>
    <phoneticPr fontId="70" type="noConversion"/>
  </si>
  <si>
    <t>注：本表无数据，原因是我镇无国有资本经营预算收支。</t>
    <phoneticPr fontId="70" type="noConversion"/>
  </si>
  <si>
    <t>备注：社会保险基金实行全市统筹的财政体制，相关数据由全市统一编制并向社会公开，我镇以空表列示。</t>
    <phoneticPr fontId="70" type="noConversion"/>
  </si>
  <si>
    <t>注：本表无数据，原因是我镇无地方政府债务。</t>
    <phoneticPr fontId="70" type="noConversion"/>
  </si>
  <si>
    <t>马武镇</t>
    <phoneticPr fontId="70" type="noConversion"/>
  </si>
  <si>
    <t>注：本表反应财政拨款的基本建设项目决算情况。本表无数据，原因是我镇无基本建设支出。</t>
    <phoneticPr fontId="70" type="noConversion"/>
  </si>
  <si>
    <t xml:space="preserve">         其中：</t>
    <phoneticPr fontId="70" type="noConversion"/>
  </si>
  <si>
    <t xml:space="preserve">         其中：</t>
    <phoneticPr fontId="70" type="noConversion"/>
  </si>
  <si>
    <t>一、上级补助收入</t>
    <phoneticPr fontId="70" type="noConversion"/>
  </si>
  <si>
    <t>二、下级上解收入</t>
    <phoneticPr fontId="70" type="noConversion"/>
  </si>
  <si>
    <t xml:space="preserve">五、地方政府一般债务转贷收入 </t>
  </si>
  <si>
    <t xml:space="preserve">    地方政府债务转贷收入(新增）</t>
  </si>
  <si>
    <t xml:space="preserve">    地方政府债务转贷收入(再融资）</t>
  </si>
  <si>
    <t xml:space="preserve">    地方政府外债借款转贷收入</t>
  </si>
  <si>
    <t>六、上年结转</t>
  </si>
  <si>
    <t>二、补助下级支出</t>
    <phoneticPr fontId="70" type="noConversion"/>
  </si>
  <si>
    <t xml:space="preserve">    对村民委员会和村党支部的补助</t>
    <phoneticPr fontId="70" type="noConversion"/>
  </si>
  <si>
    <t>合计</t>
    <phoneticPr fontId="70" type="noConversion"/>
  </si>
  <si>
    <t>国有土地使用权出让收入安排的支出</t>
  </si>
  <si>
    <t>补助下级支出</t>
    <phoneticPr fontId="70" type="noConversion"/>
  </si>
  <si>
    <t>重庆市涪陵区马武镇2023年决算</t>
    <phoneticPr fontId="70" type="noConversion"/>
  </si>
  <si>
    <t>2024年11月</t>
    <phoneticPr fontId="70" type="noConversion"/>
  </si>
  <si>
    <t xml:space="preserve"> 2023年涪陵区马武镇收入决算表……………………………………………………………………………1</t>
  </si>
  <si>
    <t xml:space="preserve"> 2023年涪陵区马武镇支出决算表……………………………………………………………………………2</t>
  </si>
  <si>
    <t xml:space="preserve"> 2023年度涪陵区马武镇一般公共预算收支决算表…………………………………………………………3</t>
  </si>
  <si>
    <t xml:space="preserve"> 关于2023年涪陵区马武镇一般公共预算收支决算的说明…………………………………………………4</t>
  </si>
  <si>
    <t xml:space="preserve"> 2023年度涪陵区马武镇一般公共预算本级支出决算表（按功能分类科目）……………………………5</t>
  </si>
  <si>
    <t xml:space="preserve"> 2023年涪陵区马武镇一般公共预算基本支出决算表（按经济分类科目）………………………………17</t>
  </si>
  <si>
    <t xml:space="preserve"> 2023年涪陵区马武镇一般公共预算转移性收支决算表……………………………………………………19</t>
  </si>
  <si>
    <t xml:space="preserve"> 2023年涪陵区马武镇一般公共预算转移支付决算表（分地区）…………………………………………20</t>
  </si>
  <si>
    <t xml:space="preserve"> 2023年涪陵区马武镇一般公共预算转移支付决算表（分项目）…………………………………………21</t>
  </si>
  <si>
    <t xml:space="preserve"> 关于2023年区马武镇一般公共预算转移支付收支决算的说明……………………………………………22</t>
  </si>
  <si>
    <t xml:space="preserve"> 2023年涪陵区马武镇政府性基金预算收支决算表…………………………………………………………23</t>
  </si>
  <si>
    <t xml:space="preserve"> 关于2023年涪陵区马武镇政府性基金预算收支决算的说明………………………………………………24</t>
  </si>
  <si>
    <t xml:space="preserve"> 2023年涪陵区马武镇政府性基金预算支出本马武镇支出决算表…………………………………………25</t>
  </si>
  <si>
    <t xml:space="preserve"> 2023年涪陵区马武镇政府性基金预算转移支付收支决算表………………………………………………26</t>
  </si>
  <si>
    <t xml:space="preserve"> 2023年涪陵区马武镇政府性基金预算转移支付收支决算表（分地区）…………………………………27</t>
  </si>
  <si>
    <t xml:space="preserve"> 2023年涪陵区马武镇政府性基金预算转移支付收支决算表（分项目）…………………………………28</t>
  </si>
  <si>
    <t xml:space="preserve"> 2023年涪陵区马武镇国有资本经营预算收支决算表 …………………………………………………… 29</t>
  </si>
  <si>
    <t xml:space="preserve"> 关于2023年涪陵区马武镇国有资本经营预算收支决算的说明……………………………………………30</t>
  </si>
  <si>
    <t xml:space="preserve"> 2023年涪陵区马武镇社会保险基金预算收支决算表 …………………………………………………… 31</t>
  </si>
  <si>
    <t xml:space="preserve"> 2023年涪陵区马武镇地方政府债务限额及余额决算情况表 …………………………………………… 32</t>
  </si>
  <si>
    <t xml:space="preserve"> 2023年涪陵区马武镇地方政府债券使用情况表 ………………………………………………………… 33</t>
  </si>
  <si>
    <t xml:space="preserve"> 2023年涪陵区马武镇专项债券项目实施进度情况表………………………………………………………34</t>
  </si>
  <si>
    <t xml:space="preserve"> 2023年涪陵区马武镇地方政府债务相关情况表 ………………………………………………………… 35</t>
  </si>
  <si>
    <t xml:space="preserve"> 2023年涪陵区马武镇地方政府债务指标表 ……………………………………………………………… 36</t>
  </si>
  <si>
    <t xml:space="preserve"> 2023年涪陵区马武镇基本建设支出决算表…………………………………………………………………37</t>
  </si>
  <si>
    <t>2023年涪陵区马武镇收入决算表</t>
  </si>
  <si>
    <t>2023年执行数</t>
  </si>
  <si>
    <t>2023年决算数</t>
  </si>
  <si>
    <t>2023年涪陵区马武镇支出决算表</t>
  </si>
  <si>
    <t xml:space="preserve"> 2023年度涪陵马武镇一般公共预算收支决算表</t>
    <phoneticPr fontId="70" type="noConversion"/>
  </si>
  <si>
    <t>调整
预算数</t>
    <phoneticPr fontId="70" type="noConversion"/>
  </si>
  <si>
    <t>决算为调整预算数的%</t>
    <phoneticPr fontId="70" type="noConversion"/>
  </si>
  <si>
    <t>2023年度涪陵区马武镇一般公共预算本级支出决算表</t>
    <phoneticPr fontId="70" type="noConversion"/>
  </si>
  <si>
    <t>关于2023年涪陵区马武镇一般公共预算收支决算的说明</t>
  </si>
  <si>
    <t xml:space="preserve">        一般公共预算是以税收为主体的财政收入，安排用于保障和改善民生、推动经济社会发展、维护国家安全、维持国家机构政策运转等方面的收支预算。
         以上表格直观反映2023年马武镇一般公共预算收入与支出的平衡关系。收入总计（本级收入合计+转移性收入合计）=支出总计（本级支出合计+转移性支出合计）。
        调整预算数是指根据预算法规定，经镇人代会审查批准对年初预算进行调整后形成的预算数；变动预算数是指在调整预算数的基础上，根据预算法规定，因不需地方配套的上级专项转移支付增加、上下级结算等不属于预算调整事项但引起预算收支变动后形成的预算数，下同。
        一、2023年马武镇一般公共预算收入
        2023年马武镇一般公共预算收入年初预算数为2124万元，调整预算数为2322万元，执行数为2322万元，决算数为2322万元。其中，税收收入2278万元，较上年增长22.1%；非税收入44万元，较上年增长1000 %。
        一般公共预算收入加上上级补助、上年结转等，收入总计5086万元。
        二、2023年马武镇一般公共预算支出
        2023年马武镇一般公共预算支出年初预算数为4326万元，调整预算数5033万元，执行数为5030万元，决算数为5030万元，较上年增长16%。
       一般公共预算支出加上上解上级支出、结转下年等，支出总计5086万元。</t>
    <phoneticPr fontId="70" type="noConversion"/>
  </si>
  <si>
    <t xml:space="preserve"> 2023年涪陵区马武镇一般公共预算基本支出决算表</t>
    <phoneticPr fontId="70" type="noConversion"/>
  </si>
  <si>
    <t xml:space="preserve"> 2023年涪陵区马武镇一般公共预算转移性收支决算表</t>
    <phoneticPr fontId="70" type="noConversion"/>
  </si>
  <si>
    <t>2023年涪陵区马武镇一般公共预算转移支付决算表</t>
    <phoneticPr fontId="70" type="noConversion"/>
  </si>
  <si>
    <t>关于2023年涪陵区马武镇一般公共预算转移支付收支决算的说明</t>
  </si>
  <si>
    <t xml:space="preserve">        转移支付是政府以实现各地基本公共服务均等化为目的，实行的一种财政资金转移或财政平衡支付。转移支付类型主要包括一般性转移支付和专项转移支付。
        一、 2023年上级对我镇转移支付情况
         2023年上级对我镇转移支付年初预算数为2224万元，调整预算数为2745万元，执行数为2745万元，决算数为2745万元，比上年增长0.7%，主要是农林水专项转移支付收入增加。
       二、 2023年我镇对下级转移支付情况
       我镇对下级无转移支付。</t>
    <phoneticPr fontId="70" type="noConversion"/>
  </si>
  <si>
    <t>2023年涪陵区马武镇政府性基金预算收支决算表</t>
    <phoneticPr fontId="70" type="noConversion"/>
  </si>
  <si>
    <t>调整预算数</t>
    <phoneticPr fontId="70" type="noConversion"/>
  </si>
  <si>
    <t>决算数为调整预算数的%</t>
    <phoneticPr fontId="70" type="noConversion"/>
  </si>
  <si>
    <t>关于2023年涪陵区马武镇政府性基金预算收支决算的说明</t>
  </si>
  <si>
    <t xml:space="preserve">        政府性基金预算是对依照法律、行政法规的规定在一定期限内向特定对象征收、收取或者以其他方式筹集的资金，专项用于特定公共事业发展的收支预算。
        以上表格直观反映2023年马武镇政府性基金预算收入与支出的平衡关系。收入总计（本级收入合计+转移性收入合计）=支出总计（本级支出合计+转移性支出合计）
        一、2023年马武镇政府性基金预算收入
        2023年马武镇政府性基金预算收入年初预算数为0万元，调整预算数为0万元，执行数为0万元，决算数为0万元，与上年持平。
        政府性基金预算收入加上上级补助和上年结转等，收入总计62万元。
        二、2023年马武镇政府性基金预算支出
        2023年马武镇政府性基金预算支出年初预算数为48万元，调整预算数为47万元，执行数为47万元，决算数为47万。
        政府性基金预算支出加上上解上级支出等，支出总计62万元。</t>
    <phoneticPr fontId="70" type="noConversion"/>
  </si>
  <si>
    <t xml:space="preserve"> 2023年涪陵区马武镇政府性基金预算支出本级支出决算表</t>
    <phoneticPr fontId="70" type="noConversion"/>
  </si>
  <si>
    <t>2023年涪陵区马武镇政府性基金预算转移支付收支决算表</t>
    <phoneticPr fontId="70" type="noConversion"/>
  </si>
  <si>
    <t xml:space="preserve"> 2023年涪陵区马武镇政府性基金预算转移支付收支决算表</t>
    <phoneticPr fontId="70" type="noConversion"/>
  </si>
  <si>
    <t xml:space="preserve"> 2023年涪陵区马武镇政府性基金预算转移支付收支决算表</t>
    <phoneticPr fontId="70" type="noConversion"/>
  </si>
  <si>
    <t xml:space="preserve"> 2023年涪陵区马武镇国有资本经营预算收支决算表</t>
    <phoneticPr fontId="70" type="noConversion"/>
  </si>
  <si>
    <t>关于2023年涪陵区马武镇国有资本经营预算收支决算的说明</t>
  </si>
  <si>
    <t xml:space="preserve">        国有资本经营预算是对国有资本收益作出支出安排的收支预算。
        2023年我镇无国有资本经营预算收入和支出。
</t>
  </si>
  <si>
    <t xml:space="preserve"> 2023年涪陵区马武镇社会保险基金预算收支决算表</t>
    <phoneticPr fontId="70" type="noConversion"/>
  </si>
  <si>
    <t xml:space="preserve"> 2023年涪陵区马武镇地方政府债务限额及余额决算情况表</t>
    <phoneticPr fontId="70" type="noConversion"/>
  </si>
  <si>
    <t xml:space="preserve"> 2023年涪陵区马武镇地方政府债券使用情况表</t>
    <phoneticPr fontId="70" type="noConversion"/>
  </si>
  <si>
    <t>2023年涪陵区马武镇专项债券项目实施进度情况表</t>
    <phoneticPr fontId="70" type="noConversion"/>
  </si>
  <si>
    <t xml:space="preserve"> 2023年涪陵区马武镇地方政府债务相关情况表</t>
    <phoneticPr fontId="70" type="noConversion"/>
  </si>
  <si>
    <t xml:space="preserve"> 2023年涪陵区马武镇地方政府债务指标表</t>
    <phoneticPr fontId="70" type="noConversion"/>
  </si>
  <si>
    <t>2023年涪陵区马武镇基本建设支出决算表</t>
    <phoneticPr fontId="70" type="noConversion"/>
  </si>
  <si>
    <t>一、上解上级支出</t>
    <phoneticPr fontId="70" type="noConversion"/>
  </si>
  <si>
    <t xml:space="preserve">    县级基本财力保障机制奖补资金收入</t>
    <phoneticPr fontId="70" type="noConversion"/>
  </si>
  <si>
    <t xml:space="preserve">    一般公共服务</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</si>
</sst>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 #,##0_ ;_ * \-#,##0_ ;_ * &quot;-&quot;_ ;_ @_ "/>
    <numFmt numFmtId="43" formatCode="_ * #,##0.00_ ;_ * \-#,##0.00_ ;_ * &quot;-&quot;??_ ;_ @_ "/>
    <numFmt numFmtId="176" formatCode="0.0%"/>
    <numFmt numFmtId="177" formatCode="#,##0_);[Red]\(#,##0\)"/>
    <numFmt numFmtId="178" formatCode="0.00_ "/>
    <numFmt numFmtId="179" formatCode="0.0_ "/>
    <numFmt numFmtId="180" formatCode="0.0_);[Red]\(0.0\)"/>
    <numFmt numFmtId="181" formatCode="0.00_);[Red]\(0.00\)"/>
    <numFmt numFmtId="182" formatCode="#,##0_ "/>
    <numFmt numFmtId="183" formatCode="_ * #,##0_ ;_ * \-#,##0_ ;_ * &quot;-&quot;??_ ;_ @_ "/>
    <numFmt numFmtId="184" formatCode="yyyy&quot;年&quot;m&quot;月&quot;;@"/>
    <numFmt numFmtId="185" formatCode="0_);[Red]\(0\)"/>
    <numFmt numFmtId="186" formatCode="* #,##0;* \-#,##0;* &quot;-&quot;;@"/>
    <numFmt numFmtId="187" formatCode="0_ "/>
    <numFmt numFmtId="188" formatCode="_ * #,##0.0_ ;_ * \-#,##0.0_ ;_ * &quot;-&quot;??_ ;_ @_ "/>
    <numFmt numFmtId="189" formatCode="0.0"/>
  </numFmts>
  <fonts count="74">
    <font>
      <sz val="11"/>
      <color theme="1"/>
      <name val="宋体"/>
      <charset val="134"/>
      <scheme val="minor"/>
    </font>
    <font>
      <sz val="20"/>
      <color indexed="8"/>
      <name val="方正小标宋_GBK"/>
      <family val="4"/>
      <charset val="134"/>
    </font>
    <font>
      <sz val="11"/>
      <name val="黑体"/>
      <family val="3"/>
      <charset val="134"/>
    </font>
    <font>
      <b/>
      <sz val="11"/>
      <name val="宋体"/>
      <family val="3"/>
      <charset val="134"/>
    </font>
    <font>
      <sz val="11"/>
      <color indexed="0"/>
      <name val="宋体"/>
      <family val="3"/>
      <charset val="134"/>
    </font>
    <font>
      <sz val="10"/>
      <color indexed="8"/>
      <name val="Arial"/>
      <family val="2"/>
    </font>
    <font>
      <sz val="10"/>
      <color indexed="8"/>
      <name val="宋体"/>
      <family val="3"/>
      <charset val="134"/>
    </font>
    <font>
      <b/>
      <sz val="11"/>
      <color indexed="8"/>
      <name val="宋体"/>
      <family val="3"/>
      <charset val="134"/>
    </font>
    <font>
      <sz val="11"/>
      <color indexed="8"/>
      <name val="方正黑体_GBK"/>
      <family val="4"/>
      <charset val="134"/>
    </font>
    <font>
      <sz val="11"/>
      <name val="宋体"/>
      <family val="3"/>
      <charset val="134"/>
    </font>
    <font>
      <b/>
      <sz val="11"/>
      <name val="宋体"/>
      <family val="3"/>
      <charset val="134"/>
    </font>
    <font>
      <b/>
      <sz val="11"/>
      <color indexed="10"/>
      <name val="宋体"/>
      <family val="3"/>
      <charset val="134"/>
    </font>
    <font>
      <sz val="11"/>
      <color indexed="8"/>
      <name val="宋体"/>
      <family val="3"/>
      <charset val="134"/>
    </font>
    <font>
      <sz val="11"/>
      <name val="方正黑体_GBK"/>
      <family val="4"/>
      <charset val="134"/>
    </font>
    <font>
      <sz val="11"/>
      <color indexed="8"/>
      <name val="宋体"/>
      <family val="3"/>
      <charset val="134"/>
    </font>
    <font>
      <b/>
      <sz val="11"/>
      <color indexed="8"/>
      <name val="宋体"/>
      <family val="3"/>
      <charset val="134"/>
    </font>
    <font>
      <sz val="12"/>
      <name val="宋体"/>
      <family val="3"/>
      <charset val="134"/>
    </font>
    <font>
      <sz val="16"/>
      <color indexed="8"/>
      <name val="方正仿宋_GBK"/>
      <family val="4"/>
      <charset val="134"/>
    </font>
    <font>
      <sz val="16"/>
      <color indexed="8"/>
      <name val="宋体"/>
      <family val="3"/>
      <charset val="134"/>
    </font>
    <font>
      <b/>
      <sz val="10"/>
      <color indexed="8"/>
      <name val="宋体"/>
      <family val="3"/>
      <charset val="134"/>
    </font>
    <font>
      <b/>
      <sz val="10"/>
      <name val="宋体"/>
      <family val="3"/>
      <charset val="134"/>
    </font>
    <font>
      <sz val="10"/>
      <color indexed="8"/>
      <name val="宋体"/>
      <family val="3"/>
      <charset val="134"/>
    </font>
    <font>
      <sz val="10"/>
      <color indexed="8"/>
      <name val="宋体"/>
      <family val="3"/>
      <charset val="134"/>
    </font>
    <font>
      <sz val="12"/>
      <name val="仿宋_GB2312"/>
      <family val="3"/>
      <charset val="134"/>
    </font>
    <font>
      <sz val="10"/>
      <name val="宋体"/>
      <family val="3"/>
      <charset val="134"/>
    </font>
    <font>
      <sz val="10"/>
      <name val="宋体"/>
      <family val="3"/>
      <charset val="134"/>
    </font>
    <font>
      <sz val="14"/>
      <color indexed="8"/>
      <name val="方正仿宋_GBK"/>
      <family val="4"/>
      <charset val="134"/>
    </font>
    <font>
      <sz val="11"/>
      <name val="宋体"/>
      <family val="3"/>
      <charset val="134"/>
    </font>
    <font>
      <sz val="11"/>
      <color indexed="8"/>
      <name val="黑体"/>
      <family val="3"/>
      <charset val="134"/>
    </font>
    <font>
      <b/>
      <sz val="10"/>
      <name val="宋体"/>
      <family val="3"/>
      <charset val="134"/>
    </font>
    <font>
      <sz val="16"/>
      <name val="方正仿宋_GBK"/>
      <family val="4"/>
      <charset val="134"/>
    </font>
    <font>
      <sz val="11"/>
      <color indexed="8"/>
      <name val="方正黑体_GBK"/>
      <family val="4"/>
      <charset val="134"/>
    </font>
    <font>
      <sz val="14"/>
      <color indexed="8"/>
      <name val="方正黑体_GBK"/>
      <family val="4"/>
      <charset val="134"/>
    </font>
    <font>
      <sz val="12"/>
      <name val="黑体"/>
      <family val="3"/>
      <charset val="134"/>
    </font>
    <font>
      <sz val="12"/>
      <color indexed="8"/>
      <name val="黑体"/>
      <family val="3"/>
      <charset val="134"/>
    </font>
    <font>
      <sz val="22"/>
      <color indexed="8"/>
      <name val="方正小标宋_GBK"/>
      <family val="4"/>
      <charset val="134"/>
    </font>
    <font>
      <b/>
      <sz val="11"/>
      <color indexed="8"/>
      <name val="宋体"/>
      <family val="3"/>
      <charset val="134"/>
    </font>
    <font>
      <sz val="11"/>
      <color indexed="8"/>
      <name val="宋体"/>
      <family val="3"/>
      <charset val="134"/>
    </font>
    <font>
      <sz val="18"/>
      <color indexed="8"/>
      <name val="黑体"/>
      <family val="3"/>
      <charset val="134"/>
    </font>
    <font>
      <b/>
      <sz val="14"/>
      <color indexed="8"/>
      <name val="宋体"/>
      <family val="3"/>
      <charset val="134"/>
    </font>
    <font>
      <sz val="14"/>
      <name val="宋体"/>
      <family val="3"/>
      <charset val="134"/>
    </font>
    <font>
      <sz val="14"/>
      <color indexed="8"/>
      <name val="宋体"/>
      <family val="3"/>
      <charset val="134"/>
    </font>
    <font>
      <b/>
      <sz val="36"/>
      <color indexed="8"/>
      <name val="宋体"/>
      <family val="3"/>
      <charset val="134"/>
    </font>
    <font>
      <sz val="11"/>
      <color indexed="8"/>
      <name val="楷体_GB2312"/>
      <family val="3"/>
      <charset val="134"/>
    </font>
    <font>
      <b/>
      <sz val="20"/>
      <color indexed="8"/>
      <name val="宋体"/>
      <family val="3"/>
      <charset val="134"/>
    </font>
    <font>
      <b/>
      <sz val="48"/>
      <color indexed="8"/>
      <name val="宋体"/>
      <family val="3"/>
      <charset val="134"/>
    </font>
    <font>
      <sz val="55"/>
      <name val="宋体"/>
      <family val="3"/>
      <charset val="134"/>
    </font>
    <font>
      <b/>
      <sz val="55"/>
      <color indexed="8"/>
      <name val="宋体"/>
      <family val="3"/>
      <charset val="134"/>
    </font>
    <font>
      <b/>
      <sz val="28"/>
      <color indexed="8"/>
      <name val="宋体"/>
      <family val="3"/>
      <charset val="134"/>
    </font>
    <font>
      <b/>
      <sz val="36"/>
      <name val="宋体"/>
      <family val="3"/>
      <charset val="134"/>
    </font>
    <font>
      <b/>
      <sz val="26"/>
      <color indexed="8"/>
      <name val="宋体"/>
      <family val="3"/>
      <charset val="134"/>
    </font>
    <font>
      <sz val="11"/>
      <color indexed="60"/>
      <name val="宋体"/>
      <family val="3"/>
      <charset val="134"/>
    </font>
    <font>
      <b/>
      <sz val="11"/>
      <color indexed="9"/>
      <name val="宋体"/>
      <family val="3"/>
      <charset val="134"/>
    </font>
    <font>
      <sz val="11"/>
      <color indexed="8"/>
      <name val="宋体"/>
      <family val="3"/>
      <charset val="134"/>
    </font>
    <font>
      <sz val="10"/>
      <name val="Arial"/>
      <family val="2"/>
    </font>
    <font>
      <sz val="11"/>
      <color indexed="62"/>
      <name val="宋体"/>
      <family val="3"/>
      <charset val="134"/>
    </font>
    <font>
      <sz val="11"/>
      <color indexed="10"/>
      <name val="宋体"/>
      <family val="3"/>
      <charset val="134"/>
    </font>
    <font>
      <sz val="11"/>
      <color indexed="52"/>
      <name val="宋体"/>
      <family val="3"/>
      <charset val="134"/>
    </font>
    <font>
      <b/>
      <sz val="11"/>
      <color indexed="52"/>
      <name val="宋体"/>
      <family val="3"/>
      <charset val="134"/>
    </font>
    <font>
      <sz val="9"/>
      <name val="宋体"/>
      <family val="3"/>
      <charset val="134"/>
    </font>
    <font>
      <b/>
      <sz val="18"/>
      <color indexed="56"/>
      <name val="宋体"/>
      <family val="3"/>
      <charset val="134"/>
    </font>
    <font>
      <i/>
      <sz val="11"/>
      <color indexed="23"/>
      <name val="宋体"/>
      <family val="3"/>
      <charset val="134"/>
    </font>
    <font>
      <b/>
      <sz val="15"/>
      <color indexed="56"/>
      <name val="宋体"/>
      <family val="3"/>
      <charset val="134"/>
    </font>
    <font>
      <b/>
      <sz val="11"/>
      <color indexed="63"/>
      <name val="宋体"/>
      <family val="3"/>
      <charset val="134"/>
    </font>
    <font>
      <sz val="11"/>
      <color indexed="17"/>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b/>
      <sz val="9"/>
      <name val="宋体"/>
      <family val="3"/>
      <charset val="134"/>
    </font>
    <font>
      <sz val="11"/>
      <color indexed="8"/>
      <name val="宋体"/>
      <family val="3"/>
      <charset val="134"/>
    </font>
    <font>
      <sz val="9"/>
      <name val="宋体"/>
      <family val="3"/>
      <charset val="134"/>
    </font>
    <font>
      <sz val="18"/>
      <color indexed="8"/>
      <name val="方正小标宋_GBK"/>
      <family val="4"/>
      <charset val="134"/>
    </font>
    <font>
      <sz val="11"/>
      <color theme="1"/>
      <name val="宋体"/>
      <family val="3"/>
      <charset val="134"/>
      <scheme val="minor"/>
    </font>
    <font>
      <b/>
      <sz val="11"/>
      <color theme="1"/>
      <name val="宋体"/>
      <family val="3"/>
      <charset val="134"/>
      <scheme val="minor"/>
    </font>
  </fonts>
  <fills count="10">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s>
  <cellStyleXfs count="78">
    <xf numFmtId="0" fontId="0" fillId="0" borderId="0">
      <alignment vertical="center"/>
    </xf>
    <xf numFmtId="0" fontId="54" fillId="0" borderId="0" applyBorder="0">
      <alignment vertical="center"/>
    </xf>
    <xf numFmtId="9" fontId="69" fillId="0" borderId="0" applyFont="0" applyFill="0" applyBorder="0" applyAlignment="0" applyProtection="0">
      <alignment vertical="center"/>
    </xf>
    <xf numFmtId="9" fontId="16" fillId="0" borderId="0" applyFont="0" applyFill="0" applyBorder="0" applyAlignment="0" applyProtection="0"/>
    <xf numFmtId="0" fontId="62" fillId="0" borderId="3" applyNumberFormat="0" applyFill="0" applyAlignment="0" applyProtection="0">
      <alignment vertical="center"/>
    </xf>
    <xf numFmtId="0" fontId="65" fillId="0" borderId="4" applyNumberFormat="0" applyFill="0" applyAlignment="0" applyProtection="0">
      <alignment vertical="center"/>
    </xf>
    <xf numFmtId="0" fontId="66" fillId="0" borderId="5" applyNumberFormat="0" applyFill="0" applyAlignment="0" applyProtection="0">
      <alignment vertical="center"/>
    </xf>
    <xf numFmtId="0" fontId="6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7"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72" fillId="0" borderId="0">
      <alignment vertical="center"/>
    </xf>
    <xf numFmtId="0" fontId="16" fillId="0" borderId="0">
      <alignment vertical="center"/>
    </xf>
    <xf numFmtId="0" fontId="72" fillId="0" borderId="0">
      <alignment vertical="center"/>
    </xf>
    <xf numFmtId="0" fontId="59" fillId="0" borderId="0">
      <alignment vertical="center"/>
    </xf>
    <xf numFmtId="0" fontId="72" fillId="0" borderId="0">
      <alignment vertical="center"/>
    </xf>
    <xf numFmtId="0" fontId="72" fillId="0" borderId="0">
      <alignment vertical="center"/>
    </xf>
    <xf numFmtId="0" fontId="16" fillId="0" borderId="0"/>
    <xf numFmtId="0" fontId="37" fillId="0" borderId="0">
      <alignment vertical="center"/>
    </xf>
    <xf numFmtId="0" fontId="16" fillId="0" borderId="0"/>
    <xf numFmtId="0" fontId="16" fillId="0" borderId="0"/>
    <xf numFmtId="0" fontId="16" fillId="0" borderId="0"/>
    <xf numFmtId="0" fontId="72" fillId="0" borderId="0">
      <alignment vertical="center"/>
    </xf>
    <xf numFmtId="0" fontId="53"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72" fillId="0" borderId="0">
      <alignment vertical="center"/>
    </xf>
    <xf numFmtId="0" fontId="72" fillId="0" borderId="0"/>
    <xf numFmtId="0" fontId="72" fillId="0" borderId="0">
      <alignment vertical="center"/>
    </xf>
    <xf numFmtId="0" fontId="16" fillId="0" borderId="0"/>
    <xf numFmtId="0" fontId="16" fillId="0" borderId="0"/>
    <xf numFmtId="0" fontId="72" fillId="0" borderId="0">
      <alignment vertical="center"/>
    </xf>
    <xf numFmtId="0" fontId="16" fillId="0" borderId="0"/>
    <xf numFmtId="0" fontId="72" fillId="0" borderId="0">
      <alignment vertical="center"/>
    </xf>
    <xf numFmtId="0" fontId="72" fillId="0" borderId="0">
      <alignment vertical="center"/>
    </xf>
    <xf numFmtId="0" fontId="25" fillId="0" borderId="0"/>
    <xf numFmtId="0" fontId="16" fillId="0" borderId="0">
      <alignment vertical="center"/>
    </xf>
    <xf numFmtId="0" fontId="53" fillId="0" borderId="0">
      <alignment vertical="center"/>
    </xf>
    <xf numFmtId="0" fontId="53" fillId="0" borderId="0">
      <alignment vertical="center"/>
    </xf>
    <xf numFmtId="0" fontId="54" fillId="0" borderId="0"/>
    <xf numFmtId="0" fontId="54" fillId="0" borderId="0"/>
    <xf numFmtId="0" fontId="16" fillId="0" borderId="0">
      <alignment vertical="center"/>
    </xf>
    <xf numFmtId="0" fontId="54" fillId="0" borderId="0"/>
    <xf numFmtId="0" fontId="16" fillId="0" borderId="0">
      <alignment vertical="center"/>
    </xf>
    <xf numFmtId="0" fontId="64" fillId="3" borderId="0" applyNumberFormat="0" applyBorder="0" applyAlignment="0" applyProtection="0">
      <alignment vertical="center"/>
    </xf>
    <xf numFmtId="0" fontId="36" fillId="0" borderId="9" applyNumberFormat="0" applyFill="0" applyAlignment="0" applyProtection="0">
      <alignment vertical="center"/>
    </xf>
    <xf numFmtId="0" fontId="58" fillId="4" borderId="1" applyNumberFormat="0" applyAlignment="0" applyProtection="0">
      <alignment vertical="center"/>
    </xf>
    <xf numFmtId="0" fontId="52" fillId="5" borderId="2" applyNumberFormat="0" applyAlignment="0" applyProtection="0">
      <alignment vertical="center"/>
    </xf>
    <xf numFmtId="0" fontId="6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6" applyNumberFormat="0" applyFill="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alignment vertical="center"/>
    </xf>
    <xf numFmtId="0" fontId="51" fillId="6" borderId="0" applyNumberFormat="0" applyBorder="0" applyAlignment="0" applyProtection="0">
      <alignment vertical="center"/>
    </xf>
    <xf numFmtId="0" fontId="63" fillId="4" borderId="8" applyNumberFormat="0" applyAlignment="0" applyProtection="0">
      <alignment vertical="center"/>
    </xf>
    <xf numFmtId="0" fontId="55" fillId="7" borderId="1" applyNumberFormat="0" applyAlignment="0" applyProtection="0">
      <alignment vertical="center"/>
    </xf>
    <xf numFmtId="0" fontId="54" fillId="0" borderId="0"/>
    <xf numFmtId="0" fontId="16" fillId="8" borderId="7" applyNumberFormat="0" applyFont="0" applyAlignment="0" applyProtection="0">
      <alignment vertical="center"/>
    </xf>
  </cellStyleXfs>
  <cellXfs count="394">
    <xf numFmtId="0" fontId="0" fillId="0" borderId="0" xfId="0">
      <alignment vertical="center"/>
    </xf>
    <xf numFmtId="0" fontId="0" fillId="0" borderId="0" xfId="0" applyFill="1">
      <alignment vertical="center"/>
    </xf>
    <xf numFmtId="0" fontId="0"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3" xfId="0" applyFont="1" applyFill="1" applyBorder="1" applyAlignment="1">
      <alignment horizontal="left" vertical="center" wrapText="1"/>
    </xf>
    <xf numFmtId="182" fontId="3" fillId="0" borderId="14" xfId="0" applyNumberFormat="1" applyFont="1" applyFill="1" applyBorder="1" applyAlignment="1">
      <alignment vertical="center" wrapText="1"/>
    </xf>
    <xf numFmtId="179" fontId="3" fillId="0" borderId="15" xfId="0" applyNumberFormat="1" applyFont="1" applyFill="1" applyBorder="1" applyAlignment="1">
      <alignment vertical="center" wrapText="1"/>
    </xf>
    <xf numFmtId="182" fontId="0" fillId="0" borderId="14" xfId="0" applyNumberFormat="1" applyFont="1" applyFill="1" applyBorder="1" applyAlignment="1">
      <alignment vertical="center"/>
    </xf>
    <xf numFmtId="179" fontId="4" fillId="0" borderId="15" xfId="0" applyNumberFormat="1" applyFont="1" applyFill="1" applyBorder="1" applyAlignment="1">
      <alignment vertical="center" wrapText="1"/>
    </xf>
    <xf numFmtId="0" fontId="5" fillId="0" borderId="0" xfId="0" applyFont="1" applyFill="1" applyBorder="1" applyAlignment="1"/>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6" fillId="0" borderId="0" xfId="0" applyFont="1" applyFill="1" applyBorder="1" applyAlignment="1"/>
    <xf numFmtId="0" fontId="7" fillId="0" borderId="13" xfId="0" applyFont="1" applyFill="1" applyBorder="1" applyAlignment="1">
      <alignment horizontal="left" vertical="center"/>
    </xf>
    <xf numFmtId="0" fontId="0" fillId="0" borderId="13" xfId="0" applyFont="1" applyFill="1" applyBorder="1" applyAlignment="1">
      <alignment horizontal="left" vertical="center"/>
    </xf>
    <xf numFmtId="0" fontId="3" fillId="0" borderId="13" xfId="0" applyFont="1" applyFill="1" applyBorder="1" applyAlignment="1">
      <alignment horizontal="left" vertical="center" shrinkToFit="1"/>
    </xf>
    <xf numFmtId="0" fontId="4" fillId="0" borderId="16" xfId="0" applyFont="1" applyFill="1" applyBorder="1" applyAlignment="1">
      <alignment horizontal="left" vertical="center" shrinkToFit="1"/>
    </xf>
    <xf numFmtId="182" fontId="4" fillId="0" borderId="17" xfId="0" applyNumberFormat="1" applyFont="1" applyFill="1" applyBorder="1" applyAlignment="1">
      <alignment vertical="center" shrinkToFit="1"/>
    </xf>
    <xf numFmtId="182" fontId="0" fillId="0" borderId="17" xfId="0" applyNumberFormat="1" applyFont="1" applyFill="1" applyBorder="1" applyAlignment="1">
      <alignment vertical="center"/>
    </xf>
    <xf numFmtId="179" fontId="4" fillId="0" borderId="18" xfId="0" applyNumberFormat="1" applyFont="1" applyFill="1" applyBorder="1" applyAlignment="1">
      <alignment vertical="center" wrapText="1"/>
    </xf>
    <xf numFmtId="0" fontId="1"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176" fontId="9" fillId="0" borderId="17" xfId="0" applyNumberFormat="1" applyFont="1" applyFill="1" applyBorder="1" applyAlignment="1">
      <alignment horizontal="center" vertical="center"/>
    </xf>
    <xf numFmtId="176"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0" xfId="0" applyFont="1" applyAlignment="1">
      <alignment horizontal="right" vertical="center"/>
    </xf>
    <xf numFmtId="0" fontId="9" fillId="0" borderId="13" xfId="0" applyFont="1" applyBorder="1" applyAlignment="1">
      <alignment horizontal="left" vertical="center"/>
    </xf>
    <xf numFmtId="181" fontId="9" fillId="0" borderId="15" xfId="0" applyNumberFormat="1" applyFont="1" applyBorder="1" applyAlignment="1">
      <alignment horizontal="right" vertical="center"/>
    </xf>
    <xf numFmtId="0" fontId="9" fillId="0" borderId="13" xfId="0" applyFont="1" applyBorder="1" applyAlignment="1">
      <alignment horizontal="left" vertical="center" wrapText="1"/>
    </xf>
    <xf numFmtId="0" fontId="9" fillId="0" borderId="16" xfId="0" applyFont="1" applyBorder="1" applyAlignment="1">
      <alignment horizontal="left" vertical="center"/>
    </xf>
    <xf numFmtId="181" fontId="9" fillId="0" borderId="18" xfId="0" applyNumberFormat="1" applyFont="1" applyBorder="1" applyAlignment="1">
      <alignment horizontal="righ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13" xfId="0" applyBorder="1" applyAlignment="1">
      <alignment horizontal="center" vertical="center" wrapText="1"/>
    </xf>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1" fontId="10" fillId="0" borderId="14" xfId="0" applyNumberFormat="1" applyFont="1" applyBorder="1" applyAlignment="1">
      <alignment vertical="center" wrapText="1"/>
    </xf>
    <xf numFmtId="0" fontId="10" fillId="0" borderId="14" xfId="0" applyFont="1" applyBorder="1" applyAlignment="1">
      <alignment horizontal="right" vertical="center" wrapText="1"/>
    </xf>
    <xf numFmtId="180" fontId="10" fillId="0" borderId="15" xfId="2" applyNumberFormat="1" applyFont="1" applyBorder="1">
      <alignment vertical="center"/>
    </xf>
    <xf numFmtId="0" fontId="0" fillId="0" borderId="13" xfId="0" applyFill="1" applyBorder="1" applyAlignment="1">
      <alignment horizontal="center" vertical="center"/>
    </xf>
    <xf numFmtId="180" fontId="9" fillId="0" borderId="14" xfId="45" applyNumberFormat="1" applyFont="1" applyFill="1" applyBorder="1" applyAlignment="1">
      <alignment horizontal="left" vertical="center" wrapText="1"/>
    </xf>
    <xf numFmtId="0" fontId="9" fillId="0" borderId="14" xfId="0" applyFont="1" applyFill="1" applyBorder="1" applyAlignment="1">
      <alignment horizontal="left" vertical="center"/>
    </xf>
    <xf numFmtId="1" fontId="9" fillId="0" borderId="14" xfId="0" applyNumberFormat="1" applyFont="1" applyFill="1" applyBorder="1" applyAlignment="1">
      <alignment horizontal="right" vertical="center"/>
    </xf>
    <xf numFmtId="184" fontId="9" fillId="0" borderId="14" xfId="0" applyNumberFormat="1" applyFont="1" applyFill="1" applyBorder="1" applyAlignment="1">
      <alignment horizontal="center" vertical="center"/>
    </xf>
    <xf numFmtId="180" fontId="9" fillId="0" borderId="15" xfId="2" applyNumberFormat="1" applyFont="1" applyBorder="1">
      <alignment vertical="center"/>
    </xf>
    <xf numFmtId="0" fontId="9" fillId="0" borderId="14" xfId="0" applyFont="1" applyBorder="1" applyAlignment="1">
      <alignment horizontal="right" vertical="center"/>
    </xf>
    <xf numFmtId="0" fontId="0" fillId="0" borderId="16" xfId="0" applyFill="1" applyBorder="1" applyAlignment="1">
      <alignment horizontal="center" vertical="center"/>
    </xf>
    <xf numFmtId="180" fontId="9" fillId="0" borderId="17" xfId="45" applyNumberFormat="1"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17" xfId="0" applyFont="1" applyBorder="1" applyAlignment="1">
      <alignment horizontal="right" vertical="center"/>
    </xf>
    <xf numFmtId="184" fontId="9" fillId="0" borderId="17" xfId="0" applyNumberFormat="1" applyFont="1" applyFill="1" applyBorder="1" applyAlignment="1">
      <alignment horizontal="center" vertical="center"/>
    </xf>
    <xf numFmtId="180" fontId="9" fillId="0" borderId="18" xfId="2" applyNumberFormat="1" applyFont="1" applyBorder="1">
      <alignment vertical="center"/>
    </xf>
    <xf numFmtId="0" fontId="8"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5" xfId="0" applyBorder="1" applyAlignment="1">
      <alignment horizontal="center" vertical="center" wrapText="1"/>
    </xf>
    <xf numFmtId="0" fontId="9" fillId="0" borderId="14" xfId="0" applyFont="1" applyFill="1" applyBorder="1" applyAlignment="1">
      <alignment horizontal="center" vertical="center"/>
    </xf>
    <xf numFmtId="1" fontId="9" fillId="0" borderId="14" xfId="0" applyNumberFormat="1" applyFont="1" applyFill="1" applyBorder="1" applyAlignment="1">
      <alignment horizontal="center" vertical="center"/>
    </xf>
    <xf numFmtId="184" fontId="9" fillId="0" borderId="15" xfId="0" applyNumberFormat="1" applyFont="1" applyFill="1" applyBorder="1" applyAlignment="1">
      <alignment horizontal="center" vertical="center"/>
    </xf>
    <xf numFmtId="0" fontId="9" fillId="0" borderId="17" xfId="0" applyFont="1" applyFill="1" applyBorder="1" applyAlignment="1">
      <alignment horizontal="center" vertical="center"/>
    </xf>
    <xf numFmtId="1" fontId="9" fillId="0" borderId="17" xfId="0" applyNumberFormat="1" applyFont="1" applyFill="1" applyBorder="1" applyAlignment="1">
      <alignment horizontal="center" vertical="center"/>
    </xf>
    <xf numFmtId="184" fontId="9" fillId="0" borderId="18" xfId="0" applyNumberFormat="1" applyFont="1" applyFill="1" applyBorder="1" applyAlignment="1">
      <alignment horizontal="center" vertical="center"/>
    </xf>
    <xf numFmtId="0" fontId="0" fillId="0" borderId="0" xfId="0" applyAlignment="1">
      <alignment horizontal="right" vertical="center"/>
    </xf>
    <xf numFmtId="178" fontId="12" fillId="0" borderId="17" xfId="55" applyNumberFormat="1" applyFont="1" applyFill="1" applyBorder="1">
      <alignment vertical="center"/>
    </xf>
    <xf numFmtId="178" fontId="12" fillId="0" borderId="18" xfId="55" applyNumberFormat="1" applyFont="1" applyFill="1" applyBorder="1">
      <alignment vertical="center"/>
    </xf>
    <xf numFmtId="0" fontId="7" fillId="0" borderId="0" xfId="0" applyFont="1">
      <alignment vertical="center"/>
    </xf>
    <xf numFmtId="2" fontId="13" fillId="0" borderId="10" xfId="16" applyNumberFormat="1" applyFont="1" applyBorder="1" applyAlignment="1" applyProtection="1">
      <alignment horizontal="center" vertical="center" wrapText="1"/>
    </xf>
    <xf numFmtId="2" fontId="13" fillId="0" borderId="19" xfId="16" applyNumberFormat="1" applyFont="1" applyBorder="1" applyAlignment="1" applyProtection="1">
      <alignment horizontal="center" vertical="center" wrapText="1"/>
    </xf>
    <xf numFmtId="2" fontId="13" fillId="0" borderId="11" xfId="16" applyNumberFormat="1" applyFont="1" applyFill="1" applyBorder="1" applyAlignment="1" applyProtection="1">
      <alignment horizontal="center" vertical="center" wrapText="1"/>
    </xf>
    <xf numFmtId="2" fontId="13" fillId="0" borderId="12" xfId="16" applyNumberFormat="1" applyFont="1" applyBorder="1" applyAlignment="1">
      <alignment horizontal="center" vertical="center" wrapText="1"/>
    </xf>
    <xf numFmtId="2" fontId="13" fillId="0" borderId="11" xfId="16" applyNumberFormat="1" applyFont="1" applyBorder="1" applyAlignment="1" applyProtection="1">
      <alignment horizontal="center" vertical="center" wrapText="1"/>
    </xf>
    <xf numFmtId="0" fontId="14" fillId="0" borderId="13" xfId="0" applyFont="1" applyBorder="1" applyAlignment="1">
      <alignment horizontal="left" vertical="center" indent="1"/>
    </xf>
    <xf numFmtId="0" fontId="0" fillId="0" borderId="14" xfId="0" applyFont="1" applyBorder="1">
      <alignment vertical="center"/>
    </xf>
    <xf numFmtId="0" fontId="14" fillId="0" borderId="14" xfId="0" applyFont="1" applyBorder="1" applyAlignment="1">
      <alignment horizontal="left" vertical="center" indent="1"/>
    </xf>
    <xf numFmtId="0" fontId="14" fillId="9" borderId="13" xfId="0" applyFont="1" applyFill="1" applyBorder="1" applyAlignment="1">
      <alignment horizontal="left" vertical="center" indent="1"/>
    </xf>
    <xf numFmtId="0" fontId="14" fillId="9" borderId="14" xfId="0" applyFont="1" applyFill="1" applyBorder="1" applyAlignment="1">
      <alignment horizontal="left" vertical="center" indent="1"/>
    </xf>
    <xf numFmtId="0" fontId="14" fillId="0" borderId="13" xfId="0" applyFont="1" applyBorder="1" applyAlignment="1">
      <alignment horizontal="left" vertical="center" indent="2"/>
    </xf>
    <xf numFmtId="0" fontId="14" fillId="9" borderId="13" xfId="0" applyFont="1" applyFill="1" applyBorder="1" applyAlignment="1">
      <alignment horizontal="left" vertical="center" indent="2"/>
    </xf>
    <xf numFmtId="0" fontId="14" fillId="0" borderId="13" xfId="0" applyFont="1" applyBorder="1">
      <alignment vertical="center"/>
    </xf>
    <xf numFmtId="0" fontId="14" fillId="9" borderId="13" xfId="0" applyFont="1" applyFill="1" applyBorder="1">
      <alignment vertical="center"/>
    </xf>
    <xf numFmtId="0" fontId="15" fillId="9" borderId="13" xfId="0" applyFont="1" applyFill="1" applyBorder="1">
      <alignment vertical="center"/>
    </xf>
    <xf numFmtId="0" fontId="7" fillId="0" borderId="14" xfId="0" applyFont="1" applyBorder="1">
      <alignment vertical="center"/>
    </xf>
    <xf numFmtId="0" fontId="15" fillId="0" borderId="14" xfId="0" applyFont="1" applyBorder="1" applyAlignment="1">
      <alignment horizontal="left" vertical="center" indent="1"/>
    </xf>
    <xf numFmtId="0" fontId="14" fillId="9" borderId="16" xfId="0" applyFont="1" applyFill="1" applyBorder="1">
      <alignment vertical="center"/>
    </xf>
    <xf numFmtId="0" fontId="0" fillId="0" borderId="17" xfId="0" applyFont="1" applyBorder="1">
      <alignment vertical="center"/>
    </xf>
    <xf numFmtId="0" fontId="0" fillId="0" borderId="15" xfId="0" applyFont="1" applyBorder="1">
      <alignment vertical="center"/>
    </xf>
    <xf numFmtId="0" fontId="7" fillId="0" borderId="15" xfId="0" applyFont="1" applyBorder="1">
      <alignment vertical="center"/>
    </xf>
    <xf numFmtId="0" fontId="0" fillId="0" borderId="18" xfId="0" applyFont="1" applyBorder="1">
      <alignment vertical="center"/>
    </xf>
    <xf numFmtId="0" fontId="16" fillId="0" borderId="0" xfId="19" applyAlignment="1">
      <alignment vertical="center"/>
    </xf>
    <xf numFmtId="0" fontId="2" fillId="9" borderId="10" xfId="13" applyFont="1" applyFill="1" applyBorder="1" applyAlignment="1">
      <alignment horizontal="center" vertical="center"/>
    </xf>
    <xf numFmtId="185" fontId="2" fillId="9" borderId="11" xfId="44" applyNumberFormat="1" applyFont="1" applyFill="1" applyBorder="1" applyAlignment="1" applyProtection="1">
      <alignment horizontal="center" vertical="center" wrapText="1"/>
      <protection locked="0"/>
    </xf>
    <xf numFmtId="0" fontId="2" fillId="9" borderId="12" xfId="44" applyFont="1" applyFill="1" applyBorder="1" applyAlignment="1" applyProtection="1">
      <alignment horizontal="center" vertical="center" wrapText="1"/>
      <protection locked="0"/>
    </xf>
    <xf numFmtId="0" fontId="10" fillId="9" borderId="13" xfId="13" applyFont="1" applyFill="1" applyBorder="1" applyAlignment="1">
      <alignment horizontal="center" vertical="center"/>
    </xf>
    <xf numFmtId="183" fontId="19" fillId="9" borderId="14" xfId="55" applyNumberFormat="1" applyFont="1" applyFill="1" applyBorder="1">
      <alignment vertical="center"/>
    </xf>
    <xf numFmtId="0" fontId="0" fillId="0" borderId="14" xfId="0" applyBorder="1" applyAlignment="1">
      <alignment horizontal="right" vertical="center"/>
    </xf>
    <xf numFmtId="0" fontId="0" fillId="0" borderId="15" xfId="0" applyBorder="1" applyAlignment="1">
      <alignment horizontal="right" vertical="center"/>
    </xf>
    <xf numFmtId="0" fontId="10" fillId="9" borderId="13" xfId="15" applyFont="1" applyFill="1" applyBorder="1" applyAlignment="1">
      <alignment vertical="center"/>
    </xf>
    <xf numFmtId="183" fontId="19" fillId="0" borderId="14" xfId="55" applyNumberFormat="1" applyFont="1" applyFill="1" applyBorder="1">
      <alignment vertical="center"/>
    </xf>
    <xf numFmtId="0" fontId="20" fillId="9" borderId="14" xfId="15" applyNumberFormat="1" applyFont="1" applyFill="1" applyBorder="1" applyAlignment="1">
      <alignment horizontal="right" vertical="center"/>
    </xf>
    <xf numFmtId="0" fontId="20" fillId="9" borderId="15" xfId="15" applyNumberFormat="1" applyFont="1" applyFill="1" applyBorder="1" applyAlignment="1">
      <alignment horizontal="right" vertical="center"/>
    </xf>
    <xf numFmtId="0" fontId="21" fillId="9" borderId="13" xfId="15" applyFont="1" applyFill="1" applyBorder="1">
      <alignment vertical="center"/>
    </xf>
    <xf numFmtId="183" fontId="22" fillId="9" borderId="14" xfId="55" applyNumberFormat="1" applyFont="1" applyFill="1" applyBorder="1">
      <alignment vertical="center"/>
    </xf>
    <xf numFmtId="183" fontId="22" fillId="0" borderId="14" xfId="55" applyNumberFormat="1" applyFont="1" applyFill="1" applyBorder="1">
      <alignment vertical="center"/>
    </xf>
    <xf numFmtId="0" fontId="21" fillId="0" borderId="13" xfId="0" applyFont="1" applyFill="1" applyBorder="1" applyAlignment="1">
      <alignment horizontal="left" vertical="center" shrinkToFit="1"/>
    </xf>
    <xf numFmtId="185" fontId="0" fillId="9" borderId="15" xfId="15" applyNumberFormat="1" applyFont="1" applyFill="1" applyBorder="1" applyAlignment="1">
      <alignment horizontal="center" vertical="center"/>
    </xf>
    <xf numFmtId="0" fontId="0" fillId="0" borderId="14" xfId="0" applyBorder="1">
      <alignment vertical="center"/>
    </xf>
    <xf numFmtId="0" fontId="0" fillId="0" borderId="15" xfId="0" applyBorder="1">
      <alignment vertical="center"/>
    </xf>
    <xf numFmtId="0" fontId="21" fillId="0" borderId="16" xfId="0" applyFont="1" applyFill="1" applyBorder="1" applyAlignment="1">
      <alignment horizontal="left" vertical="center" shrinkToFit="1"/>
    </xf>
    <xf numFmtId="0" fontId="0" fillId="0" borderId="17" xfId="0" applyBorder="1">
      <alignment vertical="center"/>
    </xf>
    <xf numFmtId="0" fontId="0" fillId="0" borderId="18" xfId="0" applyBorder="1">
      <alignment vertical="center"/>
    </xf>
    <xf numFmtId="0" fontId="2" fillId="9" borderId="19" xfId="13" applyFont="1" applyFill="1" applyBorder="1" applyAlignment="1">
      <alignment horizontal="center" vertical="center"/>
    </xf>
    <xf numFmtId="0" fontId="10" fillId="9" borderId="20" xfId="29" applyFont="1" applyFill="1" applyBorder="1" applyAlignment="1">
      <alignment horizontal="center" vertical="center"/>
    </xf>
    <xf numFmtId="177" fontId="10" fillId="9" borderId="20" xfId="15" applyNumberFormat="1" applyFont="1" applyFill="1" applyBorder="1" applyAlignment="1">
      <alignment vertical="center"/>
    </xf>
    <xf numFmtId="0" fontId="21" fillId="9" borderId="20" xfId="15" applyFont="1" applyFill="1" applyBorder="1" applyAlignment="1">
      <alignment vertical="center" wrapText="1"/>
    </xf>
    <xf numFmtId="0" fontId="10" fillId="9" borderId="20" xfId="15" applyFont="1" applyFill="1" applyBorder="1" applyAlignment="1">
      <alignment vertical="center"/>
    </xf>
    <xf numFmtId="186" fontId="21" fillId="0" borderId="20" xfId="63" applyNumberFormat="1" applyFont="1" applyFill="1" applyBorder="1" applyAlignment="1">
      <alignment horizontal="left" vertical="center" shrinkToFit="1"/>
    </xf>
    <xf numFmtId="0" fontId="23" fillId="9" borderId="15" xfId="15" applyFont="1" applyFill="1" applyBorder="1" applyAlignment="1"/>
    <xf numFmtId="186" fontId="21" fillId="0" borderId="20" xfId="63" applyNumberFormat="1" applyFont="1" applyFill="1" applyBorder="1" applyAlignment="1" applyProtection="1">
      <alignment horizontal="left" vertical="center" shrinkToFit="1"/>
    </xf>
    <xf numFmtId="185" fontId="24" fillId="9" borderId="14" xfId="67" applyNumberFormat="1" applyFont="1" applyFill="1" applyBorder="1" applyAlignment="1">
      <alignment horizontal="right" vertical="center"/>
    </xf>
    <xf numFmtId="0" fontId="25" fillId="9" borderId="20" xfId="0" applyFont="1" applyFill="1" applyBorder="1" applyAlignment="1">
      <alignment horizontal="left" vertical="center"/>
    </xf>
    <xf numFmtId="0" fontId="25" fillId="9" borderId="21" xfId="0" applyFont="1" applyFill="1" applyBorder="1" applyAlignment="1">
      <alignment horizontal="left" vertical="center"/>
    </xf>
    <xf numFmtId="185" fontId="24" fillId="9" borderId="17" xfId="67" applyNumberFormat="1" applyFont="1" applyFill="1" applyBorder="1" applyAlignment="1">
      <alignment horizontal="right" vertical="center"/>
    </xf>
    <xf numFmtId="0" fontId="27" fillId="0" borderId="0" xfId="0" applyFont="1" applyBorder="1" applyAlignment="1">
      <alignment horizontal="right"/>
    </xf>
    <xf numFmtId="0" fontId="7" fillId="0" borderId="13" xfId="0" applyFont="1" applyBorder="1">
      <alignment vertical="center"/>
    </xf>
    <xf numFmtId="183" fontId="7" fillId="0" borderId="15" xfId="55" applyNumberFormat="1" applyFont="1" applyBorder="1">
      <alignment vertical="center"/>
    </xf>
    <xf numFmtId="0" fontId="21" fillId="9" borderId="13" xfId="30" applyFont="1" applyFill="1" applyBorder="1" applyAlignment="1">
      <alignment horizontal="left" vertical="center"/>
    </xf>
    <xf numFmtId="183" fontId="0" fillId="0" borderId="15" xfId="55" applyNumberFormat="1" applyFont="1" applyFill="1" applyBorder="1">
      <alignment vertical="center"/>
    </xf>
    <xf numFmtId="183" fontId="12" fillId="0" borderId="15" xfId="55" applyNumberFormat="1" applyFont="1" applyFill="1" applyBorder="1">
      <alignment vertical="center"/>
    </xf>
    <xf numFmtId="0" fontId="21" fillId="0" borderId="13" xfId="30" applyFont="1" applyFill="1" applyBorder="1" applyAlignment="1">
      <alignment horizontal="left" vertical="center"/>
    </xf>
    <xf numFmtId="0" fontId="21" fillId="9" borderId="16" xfId="30" applyFont="1" applyFill="1" applyBorder="1" applyAlignment="1">
      <alignment horizontal="left" vertical="center"/>
    </xf>
    <xf numFmtId="183" fontId="0" fillId="0" borderId="18" xfId="55" applyNumberFormat="1" applyFont="1" applyFill="1" applyBorder="1">
      <alignment vertical="center"/>
    </xf>
    <xf numFmtId="0" fontId="27" fillId="0" borderId="0" xfId="0" applyFont="1" applyBorder="1" applyAlignment="1">
      <alignment horizontal="right" vertical="center"/>
    </xf>
    <xf numFmtId="0" fontId="7" fillId="0" borderId="13" xfId="0" applyFont="1" applyBorder="1" applyAlignment="1">
      <alignment horizontal="center" vertical="center"/>
    </xf>
    <xf numFmtId="183" fontId="7" fillId="0" borderId="15" xfId="0" applyNumberFormat="1" applyFont="1" applyBorder="1">
      <alignment vertical="center"/>
    </xf>
    <xf numFmtId="0" fontId="9" fillId="0" borderId="13" xfId="46" applyFont="1" applyFill="1" applyBorder="1" applyAlignment="1">
      <alignment horizontal="center" vertical="center" wrapText="1"/>
    </xf>
    <xf numFmtId="183" fontId="0" fillId="0" borderId="15" xfId="55" applyNumberFormat="1" applyFont="1" applyBorder="1">
      <alignment vertical="center"/>
    </xf>
    <xf numFmtId="0" fontId="9" fillId="9" borderId="13" xfId="46" applyFont="1" applyFill="1" applyBorder="1" applyAlignment="1">
      <alignment horizontal="center" vertical="center" wrapText="1"/>
    </xf>
    <xf numFmtId="0" fontId="9" fillId="0" borderId="16" xfId="46" applyFont="1" applyFill="1" applyBorder="1" applyAlignment="1">
      <alignment horizontal="center" vertical="center" wrapText="1"/>
    </xf>
    <xf numFmtId="183" fontId="0" fillId="0" borderId="18" xfId="55" applyNumberFormat="1" applyFont="1" applyBorder="1">
      <alignment vertical="center"/>
    </xf>
    <xf numFmtId="0" fontId="0" fillId="0" borderId="0" xfId="0" applyFont="1">
      <alignment vertical="center"/>
    </xf>
    <xf numFmtId="177" fontId="13" fillId="0" borderId="10" xfId="29" applyNumberFormat="1" applyFont="1" applyFill="1" applyBorder="1" applyAlignment="1">
      <alignment horizontal="center" vertical="center" shrinkToFit="1"/>
    </xf>
    <xf numFmtId="177" fontId="13" fillId="9" borderId="11" xfId="29" applyNumberFormat="1" applyFont="1" applyFill="1" applyBorder="1" applyAlignment="1">
      <alignment horizontal="center" vertical="center" shrinkToFit="1"/>
    </xf>
    <xf numFmtId="177" fontId="13" fillId="9" borderId="12" xfId="29" applyNumberFormat="1" applyFont="1" applyFill="1" applyBorder="1" applyAlignment="1">
      <alignment horizontal="center" vertical="center" shrinkToFit="1"/>
    </xf>
    <xf numFmtId="3" fontId="3" fillId="0" borderId="13" xfId="19" applyNumberFormat="1" applyFont="1" applyFill="1" applyBorder="1" applyAlignment="1" applyProtection="1">
      <alignment vertical="center"/>
    </xf>
    <xf numFmtId="177" fontId="10" fillId="0" borderId="14" xfId="13" applyNumberFormat="1" applyFont="1" applyFill="1" applyBorder="1" applyAlignment="1">
      <alignment horizontal="right" vertical="center" shrinkToFit="1"/>
    </xf>
    <xf numFmtId="177" fontId="10" fillId="0" borderId="15" xfId="13" applyNumberFormat="1" applyFont="1" applyFill="1" applyBorder="1" applyAlignment="1">
      <alignment horizontal="right" vertical="center" shrinkToFit="1"/>
    </xf>
    <xf numFmtId="3" fontId="27" fillId="0" borderId="13" xfId="19" applyNumberFormat="1" applyFont="1" applyFill="1" applyBorder="1" applyAlignment="1" applyProtection="1">
      <alignment vertical="center"/>
    </xf>
    <xf numFmtId="177" fontId="9" fillId="0" borderId="14" xfId="13" applyNumberFormat="1" applyFont="1" applyFill="1" applyBorder="1" applyAlignment="1">
      <alignment horizontal="right" vertical="center" shrinkToFit="1"/>
    </xf>
    <xf numFmtId="177" fontId="9" fillId="9" borderId="15" xfId="13" applyNumberFormat="1" applyFont="1" applyFill="1" applyBorder="1" applyAlignment="1">
      <alignment horizontal="right" vertical="center" shrinkToFit="1"/>
    </xf>
    <xf numFmtId="3" fontId="27" fillId="0" borderId="14" xfId="19" applyNumberFormat="1" applyFont="1" applyFill="1" applyBorder="1" applyAlignment="1" applyProtection="1">
      <alignment horizontal="left" vertical="center" indent="1"/>
    </xf>
    <xf numFmtId="3" fontId="27" fillId="0" borderId="16" xfId="19" applyNumberFormat="1" applyFont="1" applyFill="1" applyBorder="1" applyAlignment="1" applyProtection="1">
      <alignment vertical="center"/>
    </xf>
    <xf numFmtId="177" fontId="9" fillId="0" borderId="17" xfId="13" applyNumberFormat="1" applyFont="1" applyFill="1" applyBorder="1" applyAlignment="1">
      <alignment horizontal="right" vertical="center" shrinkToFit="1"/>
    </xf>
    <xf numFmtId="0" fontId="0" fillId="0" borderId="0" xfId="0" applyFont="1" applyFill="1" applyAlignment="1">
      <alignment horizontal="right" vertical="center"/>
    </xf>
    <xf numFmtId="0" fontId="9" fillId="0" borderId="0" xfId="13" applyFont="1" applyFill="1" applyBorder="1" applyAlignment="1">
      <alignment horizontal="center" vertical="center"/>
    </xf>
    <xf numFmtId="0" fontId="0" fillId="0" borderId="0" xfId="13" applyFont="1" applyFill="1" applyBorder="1" applyAlignment="1">
      <alignment horizontal="right" vertical="center"/>
    </xf>
    <xf numFmtId="0" fontId="2" fillId="0" borderId="10" xfId="29" applyFont="1" applyFill="1" applyBorder="1" applyAlignment="1">
      <alignment horizontal="center" vertical="center"/>
    </xf>
    <xf numFmtId="185" fontId="28" fillId="0" borderId="12" xfId="29" applyNumberFormat="1" applyFont="1" applyFill="1" applyBorder="1" applyAlignment="1">
      <alignment horizontal="center" vertical="center"/>
    </xf>
    <xf numFmtId="0" fontId="10" fillId="0" borderId="13" xfId="29" applyFont="1" applyFill="1" applyBorder="1" applyAlignment="1">
      <alignment horizontal="center" vertical="center"/>
    </xf>
    <xf numFmtId="183" fontId="7" fillId="0" borderId="15" xfId="55" applyNumberFormat="1" applyFont="1" applyFill="1" applyBorder="1" applyAlignment="1">
      <alignment horizontal="right" vertical="center"/>
    </xf>
    <xf numFmtId="0" fontId="29" fillId="0" borderId="13" xfId="0" applyNumberFormat="1" applyFont="1" applyFill="1" applyBorder="1" applyAlignment="1" applyProtection="1">
      <alignment horizontal="left" vertical="center"/>
    </xf>
    <xf numFmtId="0" fontId="29" fillId="0" borderId="13" xfId="0" applyNumberFormat="1" applyFont="1" applyFill="1" applyBorder="1" applyAlignment="1" applyProtection="1">
      <alignment horizontal="left" vertical="center" indent="1"/>
    </xf>
    <xf numFmtId="0" fontId="25" fillId="0" borderId="13" xfId="0" applyNumberFormat="1" applyFont="1" applyFill="1" applyBorder="1" applyAlignment="1" applyProtection="1">
      <alignment horizontal="left" vertical="center" indent="2"/>
    </xf>
    <xf numFmtId="177" fontId="9" fillId="0" borderId="15" xfId="13" applyNumberFormat="1" applyFont="1" applyFill="1" applyBorder="1" applyAlignment="1">
      <alignment horizontal="right" vertical="center" shrinkToFit="1"/>
    </xf>
    <xf numFmtId="0" fontId="25" fillId="0" borderId="13" xfId="0" applyNumberFormat="1" applyFont="1" applyFill="1" applyBorder="1" applyAlignment="1" applyProtection="1">
      <alignment horizontal="left" vertical="center"/>
    </xf>
    <xf numFmtId="0" fontId="25" fillId="0" borderId="16" xfId="0" applyNumberFormat="1" applyFont="1" applyFill="1" applyBorder="1" applyAlignment="1" applyProtection="1">
      <alignment horizontal="left" vertical="center" indent="2"/>
    </xf>
    <xf numFmtId="177" fontId="9" fillId="0" borderId="18" xfId="13" applyNumberFormat="1" applyFont="1" applyFill="1" applyBorder="1" applyAlignment="1">
      <alignment horizontal="right" vertical="center" shrinkToFit="1"/>
    </xf>
    <xf numFmtId="0" fontId="31" fillId="0" borderId="10" xfId="0" applyFont="1" applyBorder="1" applyAlignment="1">
      <alignment horizontal="center" vertical="center" wrapText="1"/>
    </xf>
    <xf numFmtId="0" fontId="15" fillId="0" borderId="13" xfId="0" applyFont="1" applyBorder="1" applyAlignment="1">
      <alignment horizontal="center" vertical="center" wrapText="1"/>
    </xf>
    <xf numFmtId="182" fontId="7" fillId="0" borderId="14" xfId="0" applyNumberFormat="1" applyFont="1" applyBorder="1">
      <alignment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15" fillId="9" borderId="13" xfId="0" applyFont="1" applyFill="1" applyBorder="1" applyAlignment="1">
      <alignment vertical="center" wrapText="1"/>
    </xf>
    <xf numFmtId="182" fontId="7" fillId="0" borderId="14" xfId="0" applyNumberFormat="1" applyFont="1" applyFill="1" applyBorder="1">
      <alignment vertical="center"/>
    </xf>
    <xf numFmtId="179" fontId="7" fillId="0" borderId="15" xfId="0" applyNumberFormat="1" applyFont="1" applyFill="1" applyBorder="1" applyAlignment="1">
      <alignment horizontal="right" vertical="center"/>
    </xf>
    <xf numFmtId="0" fontId="14" fillId="0" borderId="13" xfId="0" applyFont="1" applyBorder="1" applyAlignment="1">
      <alignment vertical="center" wrapText="1"/>
    </xf>
    <xf numFmtId="182" fontId="0" fillId="0" borderId="14" xfId="0" applyNumberFormat="1" applyFont="1" applyBorder="1">
      <alignment vertical="center"/>
    </xf>
    <xf numFmtId="182" fontId="0" fillId="0" borderId="14" xfId="0" applyNumberFormat="1" applyFont="1" applyFill="1" applyBorder="1">
      <alignment vertical="center"/>
    </xf>
    <xf numFmtId="179" fontId="0" fillId="0" borderId="14"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0" fontId="0" fillId="0" borderId="13" xfId="0" applyFont="1" applyBorder="1">
      <alignment vertical="center"/>
    </xf>
    <xf numFmtId="0" fontId="15" fillId="0" borderId="13" xfId="0" applyFont="1" applyBorder="1" applyAlignment="1">
      <alignment vertical="center" wrapText="1"/>
    </xf>
    <xf numFmtId="177" fontId="9" fillId="0" borderId="13" xfId="0" applyNumberFormat="1" applyFont="1" applyFill="1" applyBorder="1" applyAlignment="1">
      <alignment horizontal="left" vertical="center" shrinkToFit="1"/>
    </xf>
    <xf numFmtId="0" fontId="9" fillId="0" borderId="13" xfId="0" applyFont="1" applyBorder="1" applyAlignment="1">
      <alignment vertical="center" wrapText="1"/>
    </xf>
    <xf numFmtId="0" fontId="14" fillId="0" borderId="16" xfId="0" applyFont="1" applyBorder="1" applyAlignment="1">
      <alignment vertical="center" wrapText="1"/>
    </xf>
    <xf numFmtId="182" fontId="0" fillId="0" borderId="17" xfId="0" applyNumberFormat="1" applyFont="1" applyBorder="1">
      <alignmen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8" fillId="0" borderId="11" xfId="0" applyFont="1" applyFill="1" applyBorder="1" applyAlignment="1">
      <alignment horizontal="center" vertical="center" wrapText="1"/>
    </xf>
    <xf numFmtId="177" fontId="15" fillId="0" borderId="13" xfId="0" applyNumberFormat="1" applyFont="1" applyBorder="1" applyAlignment="1">
      <alignment horizontal="center" vertical="center" wrapText="1"/>
    </xf>
    <xf numFmtId="0" fontId="0" fillId="0" borderId="14" xfId="0" applyFont="1" applyBorder="1" applyAlignment="1">
      <alignment horizontal="right" vertical="center"/>
    </xf>
    <xf numFmtId="179" fontId="7" fillId="0" borderId="15" xfId="0" applyNumberFormat="1" applyFont="1" applyBorder="1" applyAlignment="1">
      <alignment horizontal="right" vertical="center"/>
    </xf>
    <xf numFmtId="177" fontId="15" fillId="9" borderId="13" xfId="0" applyNumberFormat="1" applyFont="1" applyFill="1" applyBorder="1" applyAlignment="1">
      <alignment vertical="center" wrapText="1"/>
    </xf>
    <xf numFmtId="179" fontId="7" fillId="0" borderId="14" xfId="0" applyNumberFormat="1" applyFont="1" applyBorder="1" applyAlignment="1">
      <alignment horizontal="right" vertical="center"/>
    </xf>
    <xf numFmtId="179" fontId="0" fillId="0" borderId="14" xfId="0" applyNumberFormat="1" applyFont="1" applyBorder="1" applyAlignment="1">
      <alignment horizontal="right" vertical="center"/>
    </xf>
    <xf numFmtId="179" fontId="0" fillId="0" borderId="15" xfId="0" applyNumberFormat="1" applyFont="1" applyBorder="1" applyAlignment="1">
      <alignment horizontal="right" vertical="center"/>
    </xf>
    <xf numFmtId="177" fontId="15" fillId="0" borderId="13" xfId="0" applyNumberFormat="1" applyFont="1" applyBorder="1" applyAlignment="1">
      <alignment vertical="center" wrapText="1"/>
    </xf>
    <xf numFmtId="177" fontId="14" fillId="0" borderId="13" xfId="0" applyNumberFormat="1" applyFont="1" applyBorder="1" applyAlignment="1">
      <alignment vertical="center" wrapText="1"/>
    </xf>
    <xf numFmtId="177" fontId="9" fillId="0" borderId="16" xfId="0" applyNumberFormat="1" applyFont="1" applyFill="1" applyBorder="1" applyAlignment="1">
      <alignment horizontal="left" vertical="center" shrinkToFit="1"/>
    </xf>
    <xf numFmtId="0" fontId="30" fillId="0" borderId="0" xfId="0" applyFont="1" applyAlignment="1">
      <alignment horizontal="justify" vertical="center" wrapText="1"/>
    </xf>
    <xf numFmtId="0" fontId="32" fillId="0" borderId="10" xfId="0" applyFont="1" applyBorder="1" applyAlignment="1">
      <alignment horizontal="center" vertical="center"/>
    </xf>
    <xf numFmtId="0" fontId="32" fillId="0" borderId="12" xfId="0" applyFont="1" applyBorder="1" applyAlignment="1">
      <alignment horizontal="center" vertical="center"/>
    </xf>
    <xf numFmtId="14" fontId="33" fillId="0" borderId="13" xfId="44" applyNumberFormat="1" applyFont="1" applyFill="1" applyBorder="1" applyAlignment="1" applyProtection="1">
      <alignment horizontal="center" vertical="center"/>
      <protection locked="0"/>
    </xf>
    <xf numFmtId="185" fontId="34" fillId="0" borderId="15" xfId="44" applyNumberFormat="1" applyFont="1" applyFill="1" applyBorder="1" applyAlignment="1" applyProtection="1">
      <alignment horizontal="center" vertical="center" wrapText="1"/>
      <protection locked="0"/>
    </xf>
    <xf numFmtId="177" fontId="10" fillId="0" borderId="15" xfId="0" applyNumberFormat="1" applyFont="1" applyFill="1" applyBorder="1" applyAlignment="1">
      <alignment vertical="center" shrinkToFit="1"/>
    </xf>
    <xf numFmtId="0" fontId="7" fillId="9" borderId="13" xfId="30" applyFont="1" applyFill="1" applyBorder="1" applyAlignment="1">
      <alignment vertical="center"/>
    </xf>
    <xf numFmtId="0" fontId="0" fillId="9" borderId="13" xfId="30" applyFont="1" applyFill="1" applyBorder="1" applyAlignment="1">
      <alignment horizontal="left" vertical="center" indent="1"/>
    </xf>
    <xf numFmtId="177" fontId="9" fillId="0" borderId="15" xfId="0" applyNumberFormat="1" applyFont="1" applyFill="1" applyBorder="1" applyAlignment="1">
      <alignment vertical="center" shrinkToFit="1"/>
    </xf>
    <xf numFmtId="0" fontId="7" fillId="9" borderId="13" xfId="30" applyFont="1" applyFill="1" applyBorder="1" applyAlignment="1">
      <alignment horizontal="left" vertical="center"/>
    </xf>
    <xf numFmtId="0" fontId="0" fillId="0" borderId="13" xfId="0" applyFont="1" applyBorder="1" applyAlignment="1">
      <alignment horizontal="left" vertical="center" indent="1"/>
    </xf>
    <xf numFmtId="0" fontId="0" fillId="0" borderId="16" xfId="0" applyFont="1" applyBorder="1" applyAlignment="1">
      <alignment horizontal="left" vertical="center" indent="1"/>
    </xf>
    <xf numFmtId="177" fontId="9" fillId="0" borderId="18" xfId="0" applyNumberFormat="1" applyFont="1" applyFill="1" applyBorder="1" applyAlignment="1">
      <alignment vertical="center" shrinkToFit="1"/>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13" xfId="0" applyFont="1" applyBorder="1" applyAlignment="1">
      <alignment horizontal="center" vertical="center"/>
    </xf>
    <xf numFmtId="177" fontId="9" fillId="0" borderId="20" xfId="0" applyNumberFormat="1" applyFont="1" applyFill="1" applyBorder="1" applyAlignment="1">
      <alignment vertical="center" shrinkToFit="1"/>
    </xf>
    <xf numFmtId="177" fontId="9" fillId="0" borderId="14" xfId="0" applyNumberFormat="1" applyFont="1" applyFill="1" applyBorder="1" applyAlignment="1">
      <alignment vertical="center" shrinkToFit="1"/>
    </xf>
    <xf numFmtId="177" fontId="9" fillId="0" borderId="21" xfId="0" applyNumberFormat="1" applyFont="1" applyFill="1" applyBorder="1" applyAlignment="1">
      <alignment vertical="center" shrinkToFit="1"/>
    </xf>
    <xf numFmtId="177" fontId="9" fillId="0" borderId="17" xfId="0" applyNumberFormat="1" applyFont="1" applyFill="1" applyBorder="1" applyAlignment="1">
      <alignment vertical="center" shrinkToFit="1"/>
    </xf>
    <xf numFmtId="0" fontId="0" fillId="0" borderId="0" xfId="0" applyBorder="1">
      <alignment vertical="center"/>
    </xf>
    <xf numFmtId="0" fontId="29" fillId="0" borderId="10" xfId="0" applyNumberFormat="1" applyFont="1" applyFill="1" applyBorder="1" applyAlignment="1" applyProtection="1">
      <alignment horizontal="center" vertical="center"/>
    </xf>
    <xf numFmtId="0" fontId="29" fillId="0" borderId="11" xfId="0" applyNumberFormat="1" applyFont="1" applyFill="1" applyBorder="1" applyAlignment="1" applyProtection="1">
      <alignment horizontal="center" vertical="center"/>
    </xf>
    <xf numFmtId="0" fontId="29" fillId="0" borderId="12" xfId="0" applyNumberFormat="1" applyFont="1" applyFill="1" applyBorder="1" applyAlignment="1" applyProtection="1">
      <alignment horizontal="center" vertical="center"/>
    </xf>
    <xf numFmtId="0" fontId="29" fillId="0" borderId="13" xfId="0" applyNumberFormat="1" applyFont="1" applyFill="1" applyBorder="1" applyAlignment="1" applyProtection="1">
      <alignment vertical="center"/>
    </xf>
    <xf numFmtId="183" fontId="3" fillId="9" borderId="14" xfId="55" applyNumberFormat="1" applyFont="1" applyFill="1" applyBorder="1" applyAlignment="1">
      <alignment horizontal="right" vertical="center"/>
    </xf>
    <xf numFmtId="0" fontId="29" fillId="0" borderId="14" xfId="0" applyNumberFormat="1" applyFont="1" applyFill="1" applyBorder="1" applyAlignment="1" applyProtection="1">
      <alignment vertical="center"/>
    </xf>
    <xf numFmtId="183" fontId="3" fillId="9" borderId="15" xfId="55" applyNumberFormat="1" applyFont="1" applyFill="1" applyBorder="1" applyAlignment="1">
      <alignment horizontal="right" vertical="center"/>
    </xf>
    <xf numFmtId="0" fontId="25" fillId="0" borderId="13" xfId="0" applyNumberFormat="1" applyFont="1" applyFill="1" applyBorder="1" applyAlignment="1" applyProtection="1">
      <alignment vertical="center"/>
    </xf>
    <xf numFmtId="183" fontId="27" fillId="9" borderId="14" xfId="55" applyNumberFormat="1" applyFont="1" applyFill="1" applyBorder="1" applyAlignment="1">
      <alignment horizontal="right" vertical="center"/>
    </xf>
    <xf numFmtId="0" fontId="25" fillId="0" borderId="14" xfId="0" applyNumberFormat="1" applyFont="1" applyFill="1" applyBorder="1" applyAlignment="1" applyProtection="1">
      <alignment vertical="center"/>
    </xf>
    <xf numFmtId="183" fontId="27" fillId="9" borderId="15" xfId="55" applyNumberFormat="1" applyFont="1" applyFill="1" applyBorder="1" applyAlignment="1">
      <alignment horizontal="right" vertical="center"/>
    </xf>
    <xf numFmtId="0" fontId="25" fillId="0" borderId="0" xfId="0" applyNumberFormat="1" applyFont="1" applyFill="1" applyBorder="1" applyAlignment="1" applyProtection="1">
      <alignment vertical="center"/>
    </xf>
    <xf numFmtId="0" fontId="25" fillId="0" borderId="16" xfId="0" applyNumberFormat="1" applyFont="1" applyFill="1" applyBorder="1" applyAlignment="1" applyProtection="1">
      <alignment vertical="center"/>
    </xf>
    <xf numFmtId="183" fontId="27" fillId="9" borderId="17" xfId="55" applyNumberFormat="1" applyFont="1" applyFill="1" applyBorder="1" applyAlignment="1">
      <alignment horizontal="right" vertical="center"/>
    </xf>
    <xf numFmtId="0" fontId="25" fillId="0" borderId="17" xfId="0" applyNumberFormat="1" applyFont="1" applyFill="1" applyBorder="1" applyAlignment="1" applyProtection="1">
      <alignment vertical="center"/>
    </xf>
    <xf numFmtId="183" fontId="27" fillId="9" borderId="18" xfId="55" applyNumberFormat="1" applyFont="1" applyFill="1" applyBorder="1" applyAlignment="1">
      <alignment horizontal="right" vertical="center"/>
    </xf>
    <xf numFmtId="0" fontId="0" fillId="0" borderId="0" xfId="0" applyFill="1" applyAlignment="1">
      <alignment horizontal="right" vertical="center"/>
    </xf>
    <xf numFmtId="0" fontId="8" fillId="0" borderId="12" xfId="0" applyFont="1" applyFill="1" applyBorder="1" applyAlignment="1">
      <alignment horizontal="center" vertical="center"/>
    </xf>
    <xf numFmtId="0" fontId="7" fillId="0" borderId="13" xfId="0" applyNumberFormat="1" applyFont="1" applyBorder="1">
      <alignment vertical="center"/>
    </xf>
    <xf numFmtId="0" fontId="0" fillId="0" borderId="13" xfId="0" applyNumberFormat="1" applyBorder="1">
      <alignment vertical="center"/>
    </xf>
    <xf numFmtId="0" fontId="0" fillId="0" borderId="13" xfId="0" applyNumberFormat="1" applyFont="1" applyBorder="1">
      <alignment vertical="center"/>
    </xf>
    <xf numFmtId="0" fontId="0" fillId="0" borderId="16" xfId="0" applyNumberFormat="1" applyFont="1" applyBorder="1">
      <alignment vertical="center"/>
    </xf>
    <xf numFmtId="0" fontId="7" fillId="0" borderId="13" xfId="0" applyFont="1" applyFill="1" applyBorder="1">
      <alignment vertical="center"/>
    </xf>
    <xf numFmtId="0" fontId="7" fillId="0" borderId="13" xfId="0" applyNumberFormat="1" applyFont="1" applyFill="1" applyBorder="1">
      <alignment vertical="center"/>
    </xf>
    <xf numFmtId="0" fontId="0" fillId="0" borderId="13" xfId="0" applyNumberFormat="1" applyFill="1" applyBorder="1">
      <alignment vertical="center"/>
    </xf>
    <xf numFmtId="0" fontId="0" fillId="0" borderId="13" xfId="0" applyNumberFormat="1" applyFont="1" applyFill="1" applyBorder="1">
      <alignment vertical="center"/>
    </xf>
    <xf numFmtId="0" fontId="7" fillId="0" borderId="16" xfId="0" applyNumberFormat="1" applyFont="1" applyFill="1" applyBorder="1">
      <alignment vertical="center"/>
    </xf>
    <xf numFmtId="0" fontId="35" fillId="0" borderId="0" xfId="0" applyFont="1" applyAlignment="1">
      <alignment vertical="center"/>
    </xf>
    <xf numFmtId="0" fontId="0" fillId="0" borderId="0" xfId="0" applyAlignment="1">
      <alignment vertical="center" shrinkToFit="1"/>
    </xf>
    <xf numFmtId="0" fontId="1" fillId="0" borderId="22" xfId="0" applyFont="1" applyBorder="1" applyAlignment="1">
      <alignment horizontal="center" vertical="center"/>
    </xf>
    <xf numFmtId="185" fontId="2" fillId="0" borderId="11" xfId="44" applyNumberFormat="1" applyFont="1" applyFill="1" applyBorder="1" applyAlignment="1" applyProtection="1">
      <alignment horizontal="center" vertical="center" wrapText="1"/>
      <protection locked="0"/>
    </xf>
    <xf numFmtId="185" fontId="2" fillId="9" borderId="12" xfId="44" applyNumberFormat="1" applyFont="1" applyFill="1" applyBorder="1" applyAlignment="1" applyProtection="1">
      <alignment horizontal="center" vertical="center" wrapText="1"/>
      <protection locked="0"/>
    </xf>
    <xf numFmtId="183" fontId="36" fillId="9" borderId="14" xfId="55" applyNumberFormat="1" applyFont="1" applyFill="1" applyBorder="1" applyAlignment="1">
      <alignment horizontal="right" vertical="center"/>
    </xf>
    <xf numFmtId="0" fontId="0" fillId="0" borderId="15" xfId="0" applyFont="1" applyBorder="1" applyAlignment="1">
      <alignment horizontal="right" vertical="center"/>
    </xf>
    <xf numFmtId="0" fontId="10" fillId="9" borderId="13" xfId="43" applyFont="1" applyFill="1" applyBorder="1" applyAlignment="1" applyProtection="1">
      <alignment horizontal="left" vertical="center" wrapText="1"/>
      <protection locked="0"/>
    </xf>
    <xf numFmtId="0" fontId="7" fillId="9" borderId="13" xfId="13" applyFont="1" applyFill="1" applyBorder="1" applyAlignment="1">
      <alignment vertical="center"/>
    </xf>
    <xf numFmtId="0" fontId="0" fillId="9" borderId="13" xfId="13" applyFont="1" applyFill="1" applyBorder="1" applyAlignment="1">
      <alignment vertical="center"/>
    </xf>
    <xf numFmtId="183" fontId="37" fillId="9" borderId="14" xfId="55" applyNumberFormat="1" applyFont="1" applyFill="1" applyBorder="1" applyAlignment="1">
      <alignment horizontal="right" vertical="center"/>
    </xf>
    <xf numFmtId="0" fontId="37" fillId="9" borderId="13" xfId="18" applyFont="1" applyFill="1" applyBorder="1">
      <alignment vertical="center"/>
    </xf>
    <xf numFmtId="0" fontId="0" fillId="9" borderId="13" xfId="13" applyFont="1" applyFill="1" applyBorder="1" applyAlignment="1">
      <alignment vertical="center" shrinkToFit="1"/>
    </xf>
    <xf numFmtId="0" fontId="0" fillId="9" borderId="13" xfId="13" applyFont="1" applyFill="1" applyBorder="1">
      <alignment vertical="center"/>
    </xf>
    <xf numFmtId="0" fontId="0" fillId="0" borderId="13" xfId="13" applyFont="1" applyFill="1" applyBorder="1">
      <alignment vertical="center"/>
    </xf>
    <xf numFmtId="0" fontId="2" fillId="9" borderId="13" xfId="43" applyFont="1" applyFill="1" applyBorder="1" applyAlignment="1" applyProtection="1">
      <alignment horizontal="left" vertical="center" wrapText="1"/>
      <protection locked="0"/>
    </xf>
    <xf numFmtId="0" fontId="37" fillId="9" borderId="13" xfId="17" applyFont="1" applyFill="1" applyBorder="1">
      <alignment vertical="center"/>
    </xf>
    <xf numFmtId="183" fontId="37" fillId="9" borderId="14" xfId="55" applyNumberFormat="1" applyFont="1" applyFill="1" applyBorder="1" applyAlignment="1">
      <alignment horizontal="right" vertical="center" shrinkToFit="1"/>
    </xf>
    <xf numFmtId="0" fontId="0" fillId="0" borderId="14" xfId="0" applyFont="1" applyBorder="1" applyAlignment="1">
      <alignment horizontal="right" vertical="center" shrinkToFit="1"/>
    </xf>
    <xf numFmtId="0" fontId="0" fillId="0" borderId="15" xfId="0" applyFont="1" applyBorder="1" applyAlignment="1">
      <alignment horizontal="right" vertical="center" shrinkToFit="1"/>
    </xf>
    <xf numFmtId="183" fontId="37" fillId="0" borderId="14" xfId="55" applyNumberFormat="1" applyFont="1" applyFill="1" applyBorder="1" applyAlignment="1">
      <alignment horizontal="right" vertical="center" shrinkToFit="1"/>
    </xf>
    <xf numFmtId="183" fontId="37" fillId="0" borderId="14" xfId="55" applyNumberFormat="1" applyFont="1" applyFill="1" applyBorder="1" applyAlignment="1">
      <alignment horizontal="right" vertical="center"/>
    </xf>
    <xf numFmtId="0" fontId="37" fillId="9" borderId="16" xfId="17" applyFont="1" applyFill="1" applyBorder="1">
      <alignment vertical="center"/>
    </xf>
    <xf numFmtId="183" fontId="37" fillId="9" borderId="17" xfId="55" applyNumberFormat="1" applyFont="1" applyFill="1" applyBorder="1" applyAlignment="1">
      <alignment horizontal="right" vertical="center"/>
    </xf>
    <xf numFmtId="0" fontId="0" fillId="0" borderId="17" xfId="0" applyFont="1" applyBorder="1" applyAlignment="1">
      <alignment horizontal="right" vertical="center"/>
    </xf>
    <xf numFmtId="0" fontId="0" fillId="0" borderId="18" xfId="0" applyFont="1" applyBorder="1" applyAlignment="1">
      <alignment horizontal="right" vertical="center"/>
    </xf>
    <xf numFmtId="0" fontId="10" fillId="9" borderId="20" xfId="13" applyFont="1" applyFill="1" applyBorder="1" applyAlignment="1">
      <alignment horizontal="center" vertical="center"/>
    </xf>
    <xf numFmtId="0" fontId="10" fillId="9" borderId="20" xfId="43" applyFont="1" applyFill="1" applyBorder="1" applyAlignment="1" applyProtection="1">
      <alignment horizontal="left" vertical="center" wrapText="1"/>
      <protection locked="0"/>
    </xf>
    <xf numFmtId="0" fontId="37" fillId="9" borderId="20" xfId="18" applyFont="1" applyFill="1" applyBorder="1">
      <alignment vertical="center"/>
    </xf>
    <xf numFmtId="183" fontId="0" fillId="0" borderId="14" xfId="0" applyNumberFormat="1" applyFont="1" applyFill="1" applyBorder="1" applyAlignment="1">
      <alignment horizontal="right" vertical="center"/>
    </xf>
    <xf numFmtId="177" fontId="37" fillId="9" borderId="14" xfId="55" applyNumberFormat="1" applyFont="1" applyFill="1" applyBorder="1" applyAlignment="1">
      <alignment horizontal="right" vertical="center"/>
    </xf>
    <xf numFmtId="0" fontId="0" fillId="0" borderId="14" xfId="0" applyNumberFormat="1" applyFill="1" applyBorder="1">
      <alignment vertical="center"/>
    </xf>
    <xf numFmtId="183" fontId="0" fillId="0" borderId="14" xfId="0" applyNumberFormat="1" applyFill="1" applyBorder="1">
      <alignment vertical="center"/>
    </xf>
    <xf numFmtId="0" fontId="2" fillId="9" borderId="20" xfId="43" applyFont="1" applyFill="1" applyBorder="1" applyAlignment="1" applyProtection="1">
      <alignment horizontal="left" vertical="center" wrapText="1"/>
      <protection locked="0"/>
    </xf>
    <xf numFmtId="183" fontId="27" fillId="9" borderId="14" xfId="55" applyNumberFormat="1" applyFont="1" applyFill="1" applyBorder="1" applyAlignment="1">
      <alignment horizontal="right" vertical="center" shrinkToFit="1"/>
    </xf>
    <xf numFmtId="187" fontId="0" fillId="9" borderId="14" xfId="13" applyNumberFormat="1" applyFont="1" applyFill="1" applyBorder="1" applyAlignment="1">
      <alignment horizontal="right" vertical="center" shrinkToFit="1"/>
    </xf>
    <xf numFmtId="187" fontId="0" fillId="9" borderId="14" xfId="13" applyNumberFormat="1" applyFont="1" applyFill="1" applyBorder="1" applyAlignment="1">
      <alignment horizontal="right" vertical="center"/>
    </xf>
    <xf numFmtId="0" fontId="0" fillId="9" borderId="14" xfId="13" applyFont="1" applyFill="1" applyBorder="1" applyAlignment="1">
      <alignment horizontal="right" vertical="center"/>
    </xf>
    <xf numFmtId="0" fontId="0" fillId="9" borderId="17" xfId="13" applyFont="1" applyFill="1" applyBorder="1" applyAlignment="1">
      <alignment horizontal="right" vertical="center"/>
    </xf>
    <xf numFmtId="0" fontId="9" fillId="9" borderId="17" xfId="13" applyFont="1" applyFill="1" applyBorder="1" applyAlignment="1">
      <alignment horizontal="righ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180" fontId="7" fillId="0" borderId="15" xfId="2" applyNumberFormat="1" applyFont="1" applyFill="1" applyBorder="1">
      <alignment vertical="center"/>
    </xf>
    <xf numFmtId="0" fontId="27" fillId="0" borderId="13" xfId="47" applyFont="1" applyFill="1" applyBorder="1" applyAlignment="1" applyProtection="1">
      <alignment vertical="center"/>
      <protection locked="0"/>
    </xf>
    <xf numFmtId="183" fontId="27" fillId="0" borderId="14" xfId="55" applyNumberFormat="1" applyFont="1" applyBorder="1" applyAlignment="1">
      <alignment horizontal="right" vertical="center"/>
    </xf>
    <xf numFmtId="183" fontId="27" fillId="0" borderId="14" xfId="55" applyNumberFormat="1" applyFont="1" applyFill="1" applyBorder="1" applyAlignment="1">
      <alignment horizontal="right" vertical="center"/>
    </xf>
    <xf numFmtId="180" fontId="0" fillId="0" borderId="15" xfId="2" applyNumberFormat="1" applyFont="1" applyFill="1" applyBorder="1" applyAlignment="1">
      <alignment horizontal="right" vertical="center"/>
    </xf>
    <xf numFmtId="0" fontId="27" fillId="0" borderId="23" xfId="47" applyFont="1" applyFill="1" applyBorder="1" applyAlignment="1" applyProtection="1">
      <alignment vertical="center"/>
      <protection locked="0"/>
    </xf>
    <xf numFmtId="183" fontId="27" fillId="0" borderId="24" xfId="55" applyNumberFormat="1" applyFont="1" applyBorder="1" applyAlignment="1">
      <alignment horizontal="right" vertical="center"/>
    </xf>
    <xf numFmtId="0" fontId="3" fillId="0" borderId="13" xfId="47" applyFont="1" applyFill="1" applyBorder="1" applyAlignment="1" applyProtection="1">
      <alignment vertical="center"/>
      <protection locked="0"/>
    </xf>
    <xf numFmtId="183" fontId="7" fillId="0" borderId="14" xfId="0" applyNumberFormat="1" applyFont="1" applyBorder="1" applyAlignment="1">
      <alignment horizontal="right" vertical="center"/>
    </xf>
    <xf numFmtId="0" fontId="3" fillId="0" borderId="16" xfId="47" applyFont="1" applyFill="1" applyBorder="1" applyAlignment="1" applyProtection="1">
      <alignment vertical="center"/>
      <protection locked="0"/>
    </xf>
    <xf numFmtId="0" fontId="7" fillId="0" borderId="17" xfId="0" applyFont="1" applyFill="1" applyBorder="1" applyAlignment="1">
      <alignment horizontal="right" vertical="center"/>
    </xf>
    <xf numFmtId="180" fontId="7" fillId="0" borderId="18" xfId="2" applyNumberFormat="1" applyFont="1" applyFill="1" applyBorder="1" applyAlignment="1">
      <alignment horizontal="right" vertical="center"/>
    </xf>
    <xf numFmtId="183" fontId="25" fillId="0" borderId="14" xfId="0" applyNumberFormat="1" applyFont="1" applyFill="1" applyBorder="1" applyAlignment="1" applyProtection="1">
      <alignment horizontal="right" vertical="center"/>
    </xf>
    <xf numFmtId="0" fontId="27" fillId="0" borderId="13" xfId="1" applyFont="1" applyFill="1" applyBorder="1" applyAlignment="1" applyProtection="1">
      <alignment vertical="center"/>
      <protection locked="0"/>
    </xf>
    <xf numFmtId="0" fontId="3" fillId="0" borderId="13" xfId="1" applyFont="1" applyFill="1" applyBorder="1" applyAlignment="1" applyProtection="1">
      <alignment vertical="center"/>
      <protection locked="0"/>
    </xf>
    <xf numFmtId="183" fontId="7" fillId="0" borderId="14" xfId="0" applyNumberFormat="1" applyFont="1" applyFill="1" applyBorder="1" applyAlignment="1">
      <alignment horizontal="right" vertical="center"/>
    </xf>
    <xf numFmtId="0" fontId="3" fillId="0" borderId="16" xfId="1" applyFont="1" applyFill="1" applyBorder="1" applyAlignment="1" applyProtection="1">
      <alignment vertical="center"/>
      <protection locked="0"/>
    </xf>
    <xf numFmtId="183" fontId="7" fillId="0" borderId="17" xfId="0" applyNumberFormat="1" applyFont="1" applyFill="1" applyBorder="1" applyAlignment="1">
      <alignment horizontal="right" vertical="center"/>
    </xf>
    <xf numFmtId="0" fontId="16" fillId="0" borderId="0" xfId="12" applyFill="1" applyAlignment="1">
      <alignment vertical="center"/>
    </xf>
    <xf numFmtId="0" fontId="39" fillId="0" borderId="0" xfId="12" applyFont="1" applyFill="1" applyAlignment="1">
      <alignment horizontal="left" vertical="center"/>
    </xf>
    <xf numFmtId="0" fontId="16" fillId="0" borderId="0" xfId="12" applyFont="1" applyFill="1" applyAlignment="1">
      <alignment horizontal="left" vertical="center"/>
    </xf>
    <xf numFmtId="0" fontId="16" fillId="0" borderId="0" xfId="12" applyFont="1" applyFill="1" applyAlignment="1">
      <alignment vertical="center"/>
    </xf>
    <xf numFmtId="0" fontId="40" fillId="0" borderId="0" xfId="12" applyFont="1" applyFill="1" applyAlignment="1">
      <alignment vertical="center"/>
    </xf>
    <xf numFmtId="0" fontId="41" fillId="0" borderId="0" xfId="12" applyFont="1" applyFill="1" applyAlignment="1">
      <alignment vertical="center"/>
    </xf>
    <xf numFmtId="0" fontId="0" fillId="0" borderId="0" xfId="0" applyAlignment="1"/>
    <xf numFmtId="0" fontId="0" fillId="0" borderId="0" xfId="0" applyAlignment="1">
      <alignment vertical="center"/>
    </xf>
    <xf numFmtId="0" fontId="39"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2" fillId="0" borderId="0" xfId="0" applyFont="1" applyAlignment="1">
      <alignment vertical="center"/>
    </xf>
    <xf numFmtId="0" fontId="46" fillId="0" borderId="0" xfId="0" applyFont="1" applyAlignment="1"/>
    <xf numFmtId="0" fontId="69" fillId="0" borderId="25" xfId="0" applyFont="1" applyFill="1" applyBorder="1" applyAlignment="1">
      <alignment horizontal="left" vertical="center" indent="1"/>
    </xf>
    <xf numFmtId="0" fontId="69" fillId="0" borderId="0" xfId="0" applyFont="1">
      <alignment vertical="center"/>
    </xf>
    <xf numFmtId="0" fontId="69" fillId="0" borderId="26" xfId="0" applyFont="1" applyFill="1" applyBorder="1" applyAlignment="1">
      <alignment horizontal="left" vertical="center"/>
    </xf>
    <xf numFmtId="0" fontId="69" fillId="0" borderId="16" xfId="0" applyFont="1" applyBorder="1" applyAlignment="1">
      <alignment horizontal="center" vertical="center"/>
    </xf>
    <xf numFmtId="0" fontId="0" fillId="9" borderId="13" xfId="17" applyFont="1" applyFill="1" applyBorder="1">
      <alignment vertical="center"/>
    </xf>
    <xf numFmtId="0" fontId="37" fillId="9" borderId="14" xfId="17" applyFont="1" applyFill="1" applyBorder="1">
      <alignment vertical="center"/>
    </xf>
    <xf numFmtId="0" fontId="37" fillId="9" borderId="14" xfId="17" applyFont="1" applyFill="1" applyBorder="1" applyAlignment="1">
      <alignment vertical="center" wrapText="1"/>
    </xf>
    <xf numFmtId="0" fontId="37" fillId="9" borderId="17" xfId="17" applyFont="1" applyFill="1" applyBorder="1">
      <alignment vertical="center"/>
    </xf>
    <xf numFmtId="183" fontId="1" fillId="0" borderId="0" xfId="0" applyNumberFormat="1" applyFont="1" applyAlignment="1">
      <alignment horizontal="center" vertical="center"/>
    </xf>
    <xf numFmtId="0" fontId="69" fillId="0" borderId="13" xfId="0" applyNumberFormat="1" applyFont="1" applyFill="1" applyBorder="1">
      <alignment vertical="center"/>
    </xf>
    <xf numFmtId="0" fontId="7" fillId="0" borderId="13" xfId="12" applyFont="1" applyFill="1" applyBorder="1" applyAlignment="1">
      <alignment horizontal="center" vertical="center"/>
    </xf>
    <xf numFmtId="3" fontId="3" fillId="0" borderId="14" xfId="19" applyNumberFormat="1" applyFont="1" applyFill="1" applyBorder="1" applyAlignment="1" applyProtection="1">
      <alignment horizontal="left" vertical="center" indent="1"/>
    </xf>
    <xf numFmtId="3" fontId="27" fillId="9" borderId="14" xfId="19" applyNumberFormat="1" applyFont="1" applyFill="1" applyBorder="1" applyAlignment="1" applyProtection="1">
      <alignment horizontal="left" vertical="center" indent="1"/>
    </xf>
    <xf numFmtId="0" fontId="71" fillId="0" borderId="0" xfId="0" applyFont="1" applyAlignment="1">
      <alignment horizontal="center" vertical="center"/>
    </xf>
    <xf numFmtId="0" fontId="1" fillId="0" borderId="0" xfId="0" applyFont="1" applyAlignment="1">
      <alignment vertical="center"/>
    </xf>
    <xf numFmtId="183" fontId="3" fillId="0" borderId="31" xfId="55" applyNumberFormat="1" applyFont="1" applyBorder="1" applyAlignment="1">
      <alignment vertical="center"/>
    </xf>
    <xf numFmtId="183" fontId="9" fillId="0" borderId="31" xfId="55" applyNumberFormat="1" applyFont="1" applyFill="1" applyBorder="1" applyAlignment="1">
      <alignment vertical="center"/>
    </xf>
    <xf numFmtId="188" fontId="9" fillId="0" borderId="31" xfId="55" applyNumberFormat="1" applyFont="1" applyFill="1" applyBorder="1" applyAlignment="1">
      <alignment vertical="center"/>
    </xf>
    <xf numFmtId="188" fontId="0" fillId="0" borderId="14" xfId="0" applyNumberFormat="1" applyFont="1" applyBorder="1" applyAlignment="1">
      <alignment horizontal="right" vertical="center"/>
    </xf>
    <xf numFmtId="0" fontId="9" fillId="0" borderId="31" xfId="55" applyNumberFormat="1" applyFont="1" applyFill="1" applyBorder="1" applyAlignment="1">
      <alignment vertical="center"/>
    </xf>
    <xf numFmtId="0" fontId="0" fillId="0" borderId="15" xfId="0" applyNumberFormat="1" applyFont="1" applyBorder="1" applyAlignment="1">
      <alignment horizontal="right" vertical="center"/>
    </xf>
    <xf numFmtId="0" fontId="7" fillId="0" borderId="14" xfId="0" applyNumberFormat="1" applyFont="1" applyBorder="1" applyAlignment="1">
      <alignment horizontal="right" vertical="center"/>
    </xf>
    <xf numFmtId="189" fontId="7" fillId="0" borderId="15" xfId="0" applyNumberFormat="1" applyFont="1" applyBorder="1" applyAlignment="1">
      <alignment horizontal="right" vertical="center"/>
    </xf>
    <xf numFmtId="189" fontId="9" fillId="0" borderId="31" xfId="55" applyNumberFormat="1" applyFont="1" applyFill="1" applyBorder="1" applyAlignment="1">
      <alignment vertical="center"/>
    </xf>
    <xf numFmtId="189" fontId="0" fillId="0" borderId="15" xfId="0" applyNumberFormat="1" applyFont="1" applyBorder="1" applyAlignment="1">
      <alignment horizontal="right" vertical="center"/>
    </xf>
    <xf numFmtId="3" fontId="24" fillId="0" borderId="31" xfId="0" applyNumberFormat="1" applyFont="1" applyFill="1" applyBorder="1" applyAlignment="1" applyProtection="1">
      <alignment horizontal="right" vertical="center"/>
    </xf>
    <xf numFmtId="179" fontId="12" fillId="0" borderId="14" xfId="0" applyNumberFormat="1" applyFont="1" applyBorder="1" applyAlignment="1">
      <alignment horizontal="right" vertical="center"/>
    </xf>
    <xf numFmtId="179" fontId="73" fillId="0" borderId="14" xfId="0" applyNumberFormat="1" applyFont="1" applyFill="1" applyBorder="1" applyAlignment="1">
      <alignment horizontal="right" vertical="center"/>
    </xf>
    <xf numFmtId="177" fontId="12" fillId="0" borderId="13" xfId="0" applyNumberFormat="1" applyFont="1" applyBorder="1" applyAlignment="1">
      <alignment vertical="center" wrapText="1"/>
    </xf>
    <xf numFmtId="0" fontId="24" fillId="0" borderId="13" xfId="0" applyNumberFormat="1" applyFont="1" applyFill="1" applyBorder="1" applyAlignment="1" applyProtection="1">
      <alignment vertical="center"/>
    </xf>
    <xf numFmtId="49" fontId="49" fillId="0" borderId="0" xfId="0" applyNumberFormat="1" applyFont="1" applyAlignment="1">
      <alignment horizontal="center" vertical="center"/>
    </xf>
    <xf numFmtId="49" fontId="44" fillId="0" borderId="0" xfId="0" applyNumberFormat="1" applyFont="1" applyAlignment="1">
      <alignment horizontal="center" vertical="center"/>
    </xf>
    <xf numFmtId="0" fontId="42" fillId="0" borderId="0" xfId="0" applyFont="1" applyAlignment="1">
      <alignment horizontal="left" vertical="center"/>
    </xf>
    <xf numFmtId="0" fontId="50" fillId="0" borderId="0" xfId="0" applyFont="1" applyAlignment="1">
      <alignment horizontal="center" vertical="center"/>
    </xf>
    <xf numFmtId="0" fontId="45" fillId="0" borderId="0" xfId="0" applyFont="1" applyAlignment="1">
      <alignment horizontal="center" vertical="center"/>
    </xf>
    <xf numFmtId="0" fontId="48" fillId="0" borderId="0" xfId="0" applyFont="1" applyAlignment="1">
      <alignment horizontal="center" vertical="center"/>
    </xf>
    <xf numFmtId="0" fontId="38" fillId="0" borderId="0" xfId="12" applyFont="1"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Font="1" applyBorder="1" applyAlignment="1">
      <alignment horizontal="center" vertical="center"/>
    </xf>
    <xf numFmtId="0" fontId="30" fillId="0" borderId="0" xfId="0" applyFont="1" applyAlignment="1">
      <alignment horizontal="justify" vertical="top" wrapText="1"/>
    </xf>
    <xf numFmtId="0" fontId="26" fillId="0" borderId="0" xfId="0" applyFont="1" applyAlignment="1">
      <alignment horizontal="center" vertical="center"/>
    </xf>
    <xf numFmtId="0" fontId="26" fillId="0" borderId="0" xfId="0" applyFont="1" applyFill="1" applyAlignment="1">
      <alignment horizontal="center" vertical="center"/>
    </xf>
    <xf numFmtId="0" fontId="24" fillId="0" borderId="0" xfId="46" applyFont="1" applyFill="1" applyBorder="1" applyAlignment="1">
      <alignment horizontal="left" vertical="center" wrapText="1"/>
    </xf>
    <xf numFmtId="0" fontId="0" fillId="0" borderId="22" xfId="0" applyBorder="1" applyAlignment="1">
      <alignment horizontal="right" vertical="center"/>
    </xf>
    <xf numFmtId="0" fontId="1" fillId="0" borderId="0" xfId="19" applyFont="1" applyAlignment="1">
      <alignment horizontal="center" vertical="center"/>
    </xf>
    <xf numFmtId="0" fontId="30" fillId="0" borderId="0" xfId="19" applyFont="1" applyAlignment="1">
      <alignment horizontal="left" vertical="top" wrapText="1"/>
    </xf>
    <xf numFmtId="0" fontId="1" fillId="0" borderId="0" xfId="0" applyFont="1" applyFill="1" applyAlignment="1">
      <alignment horizontal="right" vertical="center"/>
    </xf>
    <xf numFmtId="0" fontId="9" fillId="0" borderId="27" xfId="46" applyFont="1" applyFill="1" applyBorder="1" applyAlignment="1">
      <alignment horizontal="left" vertical="center" wrapText="1"/>
    </xf>
    <xf numFmtId="0" fontId="9" fillId="0" borderId="28" xfId="46" applyFont="1" applyFill="1" applyBorder="1" applyAlignment="1">
      <alignment horizontal="left" vertical="center" wrapText="1"/>
    </xf>
    <xf numFmtId="0" fontId="0" fillId="0" borderId="0" xfId="0" applyFont="1" applyBorder="1" applyAlignment="1">
      <alignment horizontal="right" vertical="center"/>
    </xf>
    <xf numFmtId="0" fontId="9" fillId="0" borderId="29" xfId="46" applyFont="1" applyFill="1" applyBorder="1" applyAlignment="1">
      <alignment horizontal="left" vertical="center" wrapText="1"/>
    </xf>
    <xf numFmtId="0" fontId="9" fillId="0" borderId="30" xfId="46" applyFont="1" applyFill="1" applyBorder="1" applyAlignment="1">
      <alignment horizontal="left" vertical="center" wrapText="1"/>
    </xf>
    <xf numFmtId="0" fontId="1" fillId="0" borderId="0" xfId="19" applyFont="1" applyAlignment="1">
      <alignment horizontal="center" vertical="center" wrapText="1"/>
    </xf>
    <xf numFmtId="0" fontId="17" fillId="0" borderId="0" xfId="19" applyFont="1" applyAlignment="1">
      <alignment horizontal="justify" vertical="top" wrapText="1"/>
    </xf>
    <xf numFmtId="0" fontId="18" fillId="0" borderId="0" xfId="19" applyFont="1" applyAlignment="1">
      <alignment horizontal="justify"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69" fillId="0" borderId="30" xfId="0" applyFont="1" applyBorder="1" applyAlignment="1">
      <alignment horizontal="left" vertical="center"/>
    </xf>
    <xf numFmtId="0" fontId="8" fillId="0" borderId="14" xfId="0" applyFont="1" applyBorder="1" applyAlignment="1">
      <alignment horizontal="center" vertical="center"/>
    </xf>
    <xf numFmtId="0" fontId="4" fillId="0" borderId="29" xfId="0" applyFont="1" applyFill="1" applyBorder="1" applyAlignment="1">
      <alignment horizontal="left" vertical="center" shrinkToFit="1"/>
    </xf>
    <xf numFmtId="0" fontId="4" fillId="0" borderId="30" xfId="0" applyFont="1" applyFill="1" applyBorder="1" applyAlignment="1">
      <alignment horizontal="left" vertical="center" shrinkToFit="1"/>
    </xf>
  </cellXfs>
  <cellStyles count="78">
    <cellStyle name="3232" xfId="1"/>
    <cellStyle name="百分比" xfId="2" builtinId="5"/>
    <cellStyle name="百分比 2" xfId="3"/>
    <cellStyle name="标题 1 2" xfId="4"/>
    <cellStyle name="标题 2 2" xfId="5"/>
    <cellStyle name="标题 3 2" xfId="6"/>
    <cellStyle name="标题 4 2" xfId="7"/>
    <cellStyle name="标题 5" xfId="8"/>
    <cellStyle name="差 2" xfId="9"/>
    <cellStyle name="常规" xfId="0" builtinId="0"/>
    <cellStyle name="常规 10" xfId="10"/>
    <cellStyle name="常规 10 2" xfId="11"/>
    <cellStyle name="常规 2" xfId="12"/>
    <cellStyle name="常规 2 2" xfId="13"/>
    <cellStyle name="常规 2 2 2" xfId="14"/>
    <cellStyle name="常规 2 2 3" xfId="15"/>
    <cellStyle name="常规 2 2 4" xfId="16"/>
    <cellStyle name="常规 2 3" xfId="17"/>
    <cellStyle name="常规 2 3 2" xfId="18"/>
    <cellStyle name="常规 2 4" xfId="19"/>
    <cellStyle name="常规 2 5" xfId="20"/>
    <cellStyle name="常规 2 6" xfId="21"/>
    <cellStyle name="常规 2 6 2" xfId="22"/>
    <cellStyle name="常规 2 7" xfId="23"/>
    <cellStyle name="常规 2 8" xfId="24"/>
    <cellStyle name="常规 2 9" xfId="25"/>
    <cellStyle name="常规 3" xfId="26"/>
    <cellStyle name="常规 3 2" xfId="27"/>
    <cellStyle name="常规 3 2 2" xfId="28"/>
    <cellStyle name="常规 3 3" xfId="29"/>
    <cellStyle name="常规 3 4" xfId="30"/>
    <cellStyle name="常规 3 5" xfId="31"/>
    <cellStyle name="常规 3 6" xfId="32"/>
    <cellStyle name="常规 4" xfId="33"/>
    <cellStyle name="常规 4 2" xfId="34"/>
    <cellStyle name="常规 4 2 2" xfId="35"/>
    <cellStyle name="常规 4 2 3" xfId="36"/>
    <cellStyle name="常规 4 3" xfId="37"/>
    <cellStyle name="常规 46" xfId="38"/>
    <cellStyle name="常规 5" xfId="39"/>
    <cellStyle name="常规 6" xfId="40"/>
    <cellStyle name="常规 6 2" xfId="41"/>
    <cellStyle name="常规 7" xfId="42"/>
    <cellStyle name="常规 9" xfId="43"/>
    <cellStyle name="常规_2007人代会数据 2" xfId="44"/>
    <cellStyle name="常规_集团债务季度报表格式---市财政局经建处 2 2" xfId="45"/>
    <cellStyle name="常规_区与乡镇资金往来表" xfId="46"/>
    <cellStyle name="常规_西安" xfId="47"/>
    <cellStyle name="好 2" xfId="48"/>
    <cellStyle name="汇总 2" xfId="49"/>
    <cellStyle name="计算 2" xfId="50"/>
    <cellStyle name="检查单元格 2" xfId="51"/>
    <cellStyle name="解释性文本 2" xfId="52"/>
    <cellStyle name="警告文本 2" xfId="53"/>
    <cellStyle name="链接单元格 2" xfId="54"/>
    <cellStyle name="千位分隔" xfId="55" builtinId="3"/>
    <cellStyle name="千位分隔 2" xfId="56"/>
    <cellStyle name="千位分隔 2 2" xfId="57"/>
    <cellStyle name="千位分隔 2 3" xfId="58"/>
    <cellStyle name="千位分隔 2 3 2 2 2" xfId="59"/>
    <cellStyle name="千位分隔 2 3 2 2 2 2" xfId="60"/>
    <cellStyle name="千位分隔 2 3 2 2 2 3" xfId="61"/>
    <cellStyle name="千位分隔 2 4 2" xfId="62"/>
    <cellStyle name="千位分隔[0]" xfId="63" builtinId="6"/>
    <cellStyle name="千位分隔[0] 2" xfId="64"/>
    <cellStyle name="千位分隔[0] 2 3 3" xfId="65"/>
    <cellStyle name="千位分隔[0] 3" xfId="66"/>
    <cellStyle name="千位分隔[0] 3 2" xfId="67"/>
    <cellStyle name="千位分隔[0] 4" xfId="68"/>
    <cellStyle name="千位分隔[0] 5" xfId="69"/>
    <cellStyle name="千位分隔[0] 6" xfId="70"/>
    <cellStyle name="千位分隔[0] 6 2" xfId="71"/>
    <cellStyle name="千位分隔[0] 7" xfId="72"/>
    <cellStyle name="适中 2" xfId="73"/>
    <cellStyle name="输出 2" xfId="74"/>
    <cellStyle name="输入 2" xfId="75"/>
    <cellStyle name="样式 1" xfId="76"/>
    <cellStyle name="注释 2" xfId="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1533525</xdr:colOff>
      <xdr:row>114</xdr:row>
      <xdr:rowOff>85725</xdr:rowOff>
    </xdr:from>
    <xdr:to>
      <xdr:col>0</xdr:col>
      <xdr:colOff>1638300</xdr:colOff>
      <xdr:row>115</xdr:row>
      <xdr:rowOff>57150</xdr:rowOff>
    </xdr:to>
    <xdr:sp macro="" textlink="">
      <xdr:nvSpPr>
        <xdr:cNvPr id="5121" name="Text Box 1"/>
        <xdr:cNvSpPr txBox="1">
          <a:spLocks noChangeArrowheads="1"/>
        </xdr:cNvSpPr>
      </xdr:nvSpPr>
      <xdr:spPr>
        <a:xfrm>
          <a:off x="1533525" y="21631275"/>
          <a:ext cx="104775" cy="142875"/>
        </a:xfrm>
        <a:prstGeom prst="rect">
          <a:avLst/>
        </a:prstGeom>
        <a:noFill/>
        <a:ln w="9525">
          <a:noFill/>
          <a:miter lim="800000"/>
        </a:ln>
      </xdr:spPr>
      <xdr:txBody>
        <a:bodyPr vertOverflow="clip" wrap="square" lIns="0" tIns="0" rIns="0" bIns="0" anchor="t" upright="1"/>
        <a:lstStyle/>
        <a:p>
          <a:pPr algn="l" rtl="0">
            <a:defRPr sz="1000"/>
          </a:pPr>
          <a:r>
            <a:rPr lang="zh-CN" altLang="en-US" sz="1000" b="0" i="0" strike="noStrike">
              <a:solidFill>
                <a:srgbClr val="000000"/>
              </a:solidFill>
              <a:latin typeface="宋体" panose="02010600030101010101" pitchFamily="7" charset="-122"/>
              <a:ea typeface="宋体" panose="02010600030101010101" pitchFamily="7" charset="-122"/>
            </a:rPr>
            <a:t>巨</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5"/>
  <sheetViews>
    <sheetView tabSelected="1" workbookViewId="0">
      <selection activeCell="M7" sqref="M7"/>
    </sheetView>
  </sheetViews>
  <sheetFormatPr defaultRowHeight="13.5"/>
  <cols>
    <col min="1" max="16" width="8.875" style="321" customWidth="1"/>
    <col min="17" max="16384" width="9" style="321"/>
  </cols>
  <sheetData>
    <row r="1" spans="1:16" ht="27.75" customHeight="1"/>
    <row r="2" spans="1:16" ht="46.5">
      <c r="A2" s="362" t="s">
        <v>0</v>
      </c>
      <c r="B2" s="362"/>
      <c r="C2" s="362"/>
      <c r="D2" s="362"/>
      <c r="E2" s="362"/>
      <c r="F2" s="362"/>
      <c r="G2" s="362"/>
      <c r="H2" s="362"/>
      <c r="I2" s="362"/>
      <c r="J2" s="362"/>
      <c r="K2" s="362"/>
      <c r="L2" s="362"/>
      <c r="M2" s="362"/>
      <c r="N2" s="362"/>
      <c r="O2" s="362"/>
      <c r="P2" s="362"/>
    </row>
    <row r="3" spans="1:16" ht="33.75">
      <c r="A3" s="322"/>
      <c r="B3" s="323"/>
      <c r="C3" s="323"/>
      <c r="D3" s="324"/>
      <c r="E3" s="325"/>
      <c r="N3" s="363"/>
      <c r="O3" s="363"/>
      <c r="P3" s="363"/>
    </row>
    <row r="4" spans="1:16" ht="46.5">
      <c r="A4" s="322"/>
      <c r="B4" s="324"/>
      <c r="C4" s="324"/>
      <c r="D4" s="324"/>
      <c r="E4" s="325"/>
      <c r="K4" s="328"/>
      <c r="N4" s="363"/>
      <c r="O4" s="363"/>
      <c r="P4" s="363"/>
    </row>
    <row r="5" spans="1:16" ht="61.5">
      <c r="A5" s="364" t="s">
        <v>940</v>
      </c>
      <c r="B5" s="364"/>
      <c r="C5" s="364"/>
      <c r="D5" s="364"/>
      <c r="E5" s="364"/>
      <c r="F5" s="364"/>
      <c r="G5" s="364"/>
      <c r="H5" s="364"/>
      <c r="I5" s="364"/>
      <c r="J5" s="364"/>
      <c r="K5" s="364"/>
      <c r="L5" s="364"/>
      <c r="M5" s="364"/>
      <c r="N5" s="364"/>
      <c r="O5" s="364"/>
      <c r="P5" s="364"/>
    </row>
    <row r="6" spans="1:16" ht="69">
      <c r="A6" s="326"/>
      <c r="B6" s="327"/>
      <c r="C6" s="327"/>
      <c r="D6" s="327"/>
      <c r="E6" s="327"/>
      <c r="F6" s="327"/>
      <c r="G6" s="327"/>
      <c r="H6" s="365"/>
      <c r="I6" s="365"/>
      <c r="J6" s="329"/>
      <c r="K6" s="329"/>
      <c r="L6" s="329"/>
      <c r="M6" s="329"/>
      <c r="N6" s="329"/>
      <c r="O6" s="329"/>
      <c r="P6" s="329"/>
    </row>
    <row r="7" spans="1:16" ht="25.5">
      <c r="A7" s="322"/>
      <c r="B7" s="325"/>
      <c r="C7" s="325"/>
      <c r="D7" s="325"/>
      <c r="E7" s="325"/>
      <c r="F7" s="325"/>
      <c r="G7" s="325"/>
      <c r="H7" s="325"/>
      <c r="I7" s="325"/>
    </row>
    <row r="8" spans="1:16" ht="25.5">
      <c r="A8" s="322"/>
      <c r="B8" s="325"/>
      <c r="C8" s="325"/>
      <c r="D8" s="325"/>
      <c r="E8" s="325"/>
      <c r="F8" s="325"/>
      <c r="G8" s="325"/>
      <c r="H8" s="325"/>
      <c r="I8" s="325"/>
    </row>
    <row r="9" spans="1:16" ht="6" customHeight="1">
      <c r="A9" s="322"/>
      <c r="B9" s="325"/>
      <c r="C9" s="325"/>
      <c r="D9" s="325"/>
      <c r="E9" s="325"/>
      <c r="F9" s="325"/>
      <c r="G9" s="325"/>
      <c r="H9" s="325"/>
      <c r="I9" s="325"/>
    </row>
    <row r="10" spans="1:16" ht="69.95" customHeight="1">
      <c r="A10" s="360" t="s">
        <v>941</v>
      </c>
      <c r="B10" s="360"/>
      <c r="C10" s="360"/>
      <c r="D10" s="360"/>
      <c r="E10" s="360"/>
      <c r="F10" s="360"/>
      <c r="G10" s="360"/>
      <c r="H10" s="360"/>
      <c r="I10" s="360"/>
      <c r="J10" s="360"/>
      <c r="K10" s="360"/>
      <c r="L10" s="360"/>
      <c r="M10" s="360"/>
      <c r="N10" s="360"/>
      <c r="O10" s="360"/>
      <c r="P10" s="360"/>
    </row>
    <row r="11" spans="1:16" ht="58.5" customHeight="1">
      <c r="A11" s="322"/>
      <c r="B11" s="325"/>
      <c r="C11" s="325"/>
      <c r="D11" s="325"/>
      <c r="E11" s="325"/>
      <c r="F11" s="325"/>
      <c r="G11" s="325"/>
      <c r="H11" s="325"/>
      <c r="I11" s="325"/>
    </row>
    <row r="12" spans="1:16" ht="25.5">
      <c r="A12" s="322"/>
      <c r="B12" s="325"/>
      <c r="C12" s="325"/>
      <c r="D12" s="325"/>
      <c r="E12" s="325"/>
      <c r="F12" s="325"/>
      <c r="G12" s="325"/>
      <c r="H12" s="325"/>
      <c r="I12" s="325"/>
    </row>
    <row r="13" spans="1:16" ht="25.5">
      <c r="A13" s="322"/>
      <c r="B13" s="361"/>
      <c r="C13" s="361"/>
      <c r="D13" s="361"/>
      <c r="E13" s="361"/>
      <c r="F13" s="361"/>
      <c r="G13" s="361"/>
      <c r="H13" s="361"/>
      <c r="I13" s="361"/>
    </row>
    <row r="14" spans="1:16" ht="25.5">
      <c r="A14" s="322"/>
      <c r="B14" s="325"/>
      <c r="C14" s="325"/>
      <c r="D14" s="325"/>
      <c r="E14" s="325"/>
      <c r="F14" s="325"/>
      <c r="G14" s="325"/>
      <c r="H14" s="325"/>
      <c r="I14" s="325"/>
    </row>
    <row r="15" spans="1:16" ht="25.5">
      <c r="A15" s="322"/>
      <c r="B15" s="325"/>
      <c r="C15" s="325"/>
      <c r="D15" s="325"/>
      <c r="E15" s="325"/>
      <c r="F15" s="325"/>
      <c r="G15" s="325"/>
      <c r="H15" s="325"/>
      <c r="I15" s="325"/>
    </row>
  </sheetData>
  <mergeCells count="7">
    <mergeCell ref="A10:P10"/>
    <mergeCell ref="B13:I13"/>
    <mergeCell ref="A2:P2"/>
    <mergeCell ref="N3:P3"/>
    <mergeCell ref="N4:P4"/>
    <mergeCell ref="A5:P5"/>
    <mergeCell ref="H6:I6"/>
  </mergeCells>
  <phoneticPr fontId="70" type="noConversion"/>
  <printOptions horizontalCentered="1"/>
  <pageMargins left="0.118110236220472" right="0.118110236220472" top="0.35433070866141703" bottom="0.35433070866141703" header="0.31496062992126" footer="0.31496062992126"/>
  <pageSetup paperSize="9" orientation="landscape" horizontalDpi="2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34"/>
  <sheetViews>
    <sheetView workbookViewId="0">
      <selection activeCell="C12" sqref="C12"/>
    </sheetView>
  </sheetViews>
  <sheetFormatPr defaultColWidth="9" defaultRowHeight="13.5"/>
  <cols>
    <col min="1" max="4" width="21.375" customWidth="1"/>
  </cols>
  <sheetData>
    <row r="1" spans="1:4">
      <c r="A1" s="1" t="s">
        <v>722</v>
      </c>
    </row>
    <row r="2" spans="1:4" ht="27">
      <c r="A2" s="367" t="s">
        <v>979</v>
      </c>
      <c r="B2" s="367"/>
      <c r="C2" s="367"/>
      <c r="D2" s="367"/>
    </row>
    <row r="3" spans="1:4" ht="18.75">
      <c r="A3" s="371" t="s">
        <v>723</v>
      </c>
      <c r="B3" s="371"/>
      <c r="C3" s="371"/>
      <c r="D3" s="371"/>
    </row>
    <row r="4" spans="1:4">
      <c r="D4" s="69" t="s">
        <v>24</v>
      </c>
    </row>
    <row r="5" spans="1:4" ht="23.25" customHeight="1">
      <c r="A5" s="218" t="s">
        <v>917</v>
      </c>
      <c r="B5" s="219" t="s">
        <v>724</v>
      </c>
      <c r="C5" s="220" t="s">
        <v>725</v>
      </c>
      <c r="D5" s="221" t="s">
        <v>726</v>
      </c>
    </row>
    <row r="6" spans="1:4" ht="18.75" customHeight="1">
      <c r="A6" s="222" t="s">
        <v>724</v>
      </c>
      <c r="B6" s="223"/>
      <c r="C6" s="224"/>
      <c r="D6" s="213"/>
    </row>
    <row r="7" spans="1:4" ht="18.75" customHeight="1">
      <c r="A7" s="141"/>
      <c r="B7" s="223"/>
      <c r="C7" s="224"/>
      <c r="D7" s="213"/>
    </row>
    <row r="8" spans="1:4" ht="18.75" customHeight="1">
      <c r="A8" s="141"/>
      <c r="B8" s="223"/>
      <c r="C8" s="224"/>
      <c r="D8" s="213"/>
    </row>
    <row r="9" spans="1:4" ht="18.75" customHeight="1">
      <c r="A9" s="141"/>
      <c r="B9" s="223"/>
      <c r="C9" s="224"/>
      <c r="D9" s="213"/>
    </row>
    <row r="10" spans="1:4" ht="18.75" customHeight="1">
      <c r="A10" s="141"/>
      <c r="B10" s="223"/>
      <c r="C10" s="224"/>
      <c r="D10" s="213"/>
    </row>
    <row r="11" spans="1:4" ht="18.75" customHeight="1">
      <c r="A11" s="141"/>
      <c r="B11" s="223"/>
      <c r="C11" s="224"/>
      <c r="D11" s="213"/>
    </row>
    <row r="12" spans="1:4" ht="18.75" customHeight="1">
      <c r="A12" s="141"/>
      <c r="B12" s="223"/>
      <c r="C12" s="224"/>
      <c r="D12" s="213"/>
    </row>
    <row r="13" spans="1:4" ht="18.75" customHeight="1">
      <c r="A13" s="141"/>
      <c r="B13" s="223"/>
      <c r="C13" s="224"/>
      <c r="D13" s="213"/>
    </row>
    <row r="14" spans="1:4" ht="18.75" customHeight="1">
      <c r="A14" s="141"/>
      <c r="B14" s="223"/>
      <c r="C14" s="224"/>
      <c r="D14" s="213"/>
    </row>
    <row r="15" spans="1:4" ht="18.75" customHeight="1">
      <c r="A15" s="141"/>
      <c r="B15" s="223"/>
      <c r="C15" s="224"/>
      <c r="D15" s="213"/>
    </row>
    <row r="16" spans="1:4" ht="18.75" customHeight="1">
      <c r="A16" s="143"/>
      <c r="B16" s="223"/>
      <c r="C16" s="224"/>
      <c r="D16" s="213"/>
    </row>
    <row r="17" spans="1:4" ht="18.75" customHeight="1">
      <c r="A17" s="141"/>
      <c r="B17" s="223"/>
      <c r="C17" s="224"/>
      <c r="D17" s="213"/>
    </row>
    <row r="18" spans="1:4" ht="18.75" customHeight="1">
      <c r="A18" s="141"/>
      <c r="B18" s="223"/>
      <c r="C18" s="224"/>
      <c r="D18" s="213"/>
    </row>
    <row r="19" spans="1:4" ht="18.75" customHeight="1">
      <c r="A19" s="141"/>
      <c r="B19" s="223"/>
      <c r="C19" s="224"/>
      <c r="D19" s="213"/>
    </row>
    <row r="20" spans="1:4" ht="18.75" customHeight="1">
      <c r="A20" s="143"/>
      <c r="B20" s="223"/>
      <c r="C20" s="224"/>
      <c r="D20" s="213"/>
    </row>
    <row r="21" spans="1:4" ht="18.75" customHeight="1">
      <c r="A21" s="143"/>
      <c r="B21" s="223"/>
      <c r="C21" s="224"/>
      <c r="D21" s="213"/>
    </row>
    <row r="22" spans="1:4" ht="18.75" customHeight="1">
      <c r="A22" s="141"/>
      <c r="B22" s="223"/>
      <c r="C22" s="224"/>
      <c r="D22" s="213"/>
    </row>
    <row r="23" spans="1:4" ht="18.75" customHeight="1">
      <c r="A23" s="141"/>
      <c r="B23" s="223"/>
      <c r="C23" s="224"/>
      <c r="D23" s="213"/>
    </row>
    <row r="24" spans="1:4" ht="18.75" customHeight="1">
      <c r="A24" s="141"/>
      <c r="B24" s="223"/>
      <c r="C24" s="224"/>
      <c r="D24" s="213"/>
    </row>
    <row r="25" spans="1:4" ht="18.75" customHeight="1">
      <c r="A25" s="141"/>
      <c r="B25" s="223"/>
      <c r="C25" s="224"/>
      <c r="D25" s="213"/>
    </row>
    <row r="26" spans="1:4" ht="18.75" customHeight="1">
      <c r="A26" s="141"/>
      <c r="B26" s="223"/>
      <c r="C26" s="224"/>
      <c r="D26" s="213"/>
    </row>
    <row r="27" spans="1:4" ht="18.75" customHeight="1">
      <c r="A27" s="141"/>
      <c r="B27" s="223"/>
      <c r="C27" s="224"/>
      <c r="D27" s="213"/>
    </row>
    <row r="28" spans="1:4" ht="18.75" customHeight="1">
      <c r="A28" s="141"/>
      <c r="B28" s="223"/>
      <c r="C28" s="224"/>
      <c r="D28" s="213"/>
    </row>
    <row r="29" spans="1:4" ht="18.75" customHeight="1">
      <c r="A29" s="141"/>
      <c r="B29" s="223"/>
      <c r="C29" s="224"/>
      <c r="D29" s="213"/>
    </row>
    <row r="30" spans="1:4" ht="18.75" customHeight="1">
      <c r="A30" s="141"/>
      <c r="B30" s="223"/>
      <c r="C30" s="224"/>
      <c r="D30" s="213"/>
    </row>
    <row r="31" spans="1:4" ht="18.75" customHeight="1">
      <c r="A31" s="141"/>
      <c r="B31" s="223"/>
      <c r="C31" s="224"/>
      <c r="D31" s="213"/>
    </row>
    <row r="32" spans="1:4" ht="18.75" customHeight="1">
      <c r="A32" s="141"/>
      <c r="B32" s="223"/>
      <c r="C32" s="224"/>
      <c r="D32" s="213"/>
    </row>
    <row r="33" spans="1:4" ht="18.75" customHeight="1">
      <c r="A33" s="144"/>
      <c r="B33" s="225"/>
      <c r="C33" s="226"/>
      <c r="D33" s="217"/>
    </row>
    <row r="34" spans="1:4" ht="36.75" customHeight="1">
      <c r="A34" s="373" t="s">
        <v>916</v>
      </c>
      <c r="B34" s="373"/>
      <c r="C34" s="373"/>
      <c r="D34" s="373"/>
    </row>
  </sheetData>
  <mergeCells count="3">
    <mergeCell ref="A2:D2"/>
    <mergeCell ref="A3:D3"/>
    <mergeCell ref="A34:D34"/>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28"/>
  <sheetViews>
    <sheetView workbookViewId="0">
      <selection activeCell="B14" sqref="B14"/>
    </sheetView>
  </sheetViews>
  <sheetFormatPr defaultColWidth="9" defaultRowHeight="13.5"/>
  <cols>
    <col min="1" max="2" width="44.375" customWidth="1"/>
  </cols>
  <sheetData>
    <row r="1" spans="1:2">
      <c r="A1" s="1" t="s">
        <v>727</v>
      </c>
    </row>
    <row r="2" spans="1:2" ht="27">
      <c r="A2" s="367" t="s">
        <v>979</v>
      </c>
      <c r="B2" s="367"/>
    </row>
    <row r="3" spans="1:2" ht="18.75">
      <c r="A3" s="371" t="s">
        <v>728</v>
      </c>
      <c r="B3" s="371"/>
    </row>
    <row r="4" spans="1:2" ht="17.25" customHeight="1">
      <c r="B4" s="69" t="s">
        <v>24</v>
      </c>
    </row>
    <row r="5" spans="1:2" ht="26.25" customHeight="1">
      <c r="A5" s="206" t="s">
        <v>729</v>
      </c>
      <c r="B5" s="207" t="s">
        <v>88</v>
      </c>
    </row>
    <row r="6" spans="1:2" ht="26.25" customHeight="1">
      <c r="A6" s="208" t="s">
        <v>730</v>
      </c>
      <c r="B6" s="209" t="s">
        <v>87</v>
      </c>
    </row>
    <row r="7" spans="1:2" ht="18.75" customHeight="1">
      <c r="A7" s="340" t="s">
        <v>937</v>
      </c>
      <c r="B7" s="210"/>
    </row>
    <row r="8" spans="1:2" ht="18.75" customHeight="1">
      <c r="A8" s="211" t="s">
        <v>731</v>
      </c>
      <c r="B8" s="210"/>
    </row>
    <row r="9" spans="1:2" ht="18.75" customHeight="1">
      <c r="A9" s="212"/>
      <c r="B9" s="213"/>
    </row>
    <row r="10" spans="1:2" ht="18.75" customHeight="1">
      <c r="A10" s="212"/>
      <c r="B10" s="213"/>
    </row>
    <row r="11" spans="1:2" ht="18.75" customHeight="1">
      <c r="A11" s="212"/>
      <c r="B11" s="213"/>
    </row>
    <row r="12" spans="1:2" ht="18.75" customHeight="1">
      <c r="A12" s="212"/>
      <c r="B12" s="213"/>
    </row>
    <row r="13" spans="1:2" ht="18.75" customHeight="1">
      <c r="A13" s="214" t="s">
        <v>732</v>
      </c>
      <c r="B13" s="210"/>
    </row>
    <row r="14" spans="1:2" ht="18.75" customHeight="1">
      <c r="A14" s="212"/>
      <c r="B14" s="213"/>
    </row>
    <row r="15" spans="1:2" ht="18.75" customHeight="1">
      <c r="A15" s="212"/>
      <c r="B15" s="213"/>
    </row>
    <row r="16" spans="1:2" ht="18.75" customHeight="1">
      <c r="A16" s="215"/>
      <c r="B16" s="213"/>
    </row>
    <row r="17" spans="1:2" ht="18.75" customHeight="1">
      <c r="A17" s="215"/>
      <c r="B17" s="213"/>
    </row>
    <row r="18" spans="1:2" ht="18.75" customHeight="1">
      <c r="A18" s="215"/>
      <c r="B18" s="213"/>
    </row>
    <row r="19" spans="1:2" ht="18.75" customHeight="1">
      <c r="A19" s="215"/>
      <c r="B19" s="213"/>
    </row>
    <row r="20" spans="1:2" ht="18.75" customHeight="1">
      <c r="A20" s="215"/>
      <c r="B20" s="213"/>
    </row>
    <row r="21" spans="1:2" ht="18.75" customHeight="1">
      <c r="A21" s="215"/>
      <c r="B21" s="213"/>
    </row>
    <row r="22" spans="1:2" ht="18.75" customHeight="1">
      <c r="A22" s="215"/>
      <c r="B22" s="213"/>
    </row>
    <row r="23" spans="1:2" ht="18.75" customHeight="1">
      <c r="A23" s="215"/>
      <c r="B23" s="213"/>
    </row>
    <row r="24" spans="1:2" ht="18.75" customHeight="1">
      <c r="A24" s="215"/>
      <c r="B24" s="213"/>
    </row>
    <row r="25" spans="1:2" ht="18.75" customHeight="1">
      <c r="A25" s="215"/>
      <c r="B25" s="213"/>
    </row>
    <row r="26" spans="1:2" ht="18.75" customHeight="1">
      <c r="A26" s="215"/>
      <c r="B26" s="213"/>
    </row>
    <row r="27" spans="1:2" ht="18.75" customHeight="1">
      <c r="A27" s="216"/>
      <c r="B27" s="217"/>
    </row>
    <row r="28" spans="1:2">
      <c r="A28" s="330" t="s">
        <v>918</v>
      </c>
    </row>
  </sheetData>
  <mergeCells count="2">
    <mergeCell ref="A2:B2"/>
    <mergeCell ref="A3:B3"/>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A3"/>
  <sheetViews>
    <sheetView workbookViewId="0">
      <selection activeCell="F3" sqref="F3"/>
    </sheetView>
  </sheetViews>
  <sheetFormatPr defaultColWidth="9" defaultRowHeight="13.5"/>
  <cols>
    <col min="1" max="1" width="95" customWidth="1"/>
  </cols>
  <sheetData>
    <row r="2" spans="1:1" ht="45" customHeight="1">
      <c r="A2" s="343" t="s">
        <v>980</v>
      </c>
    </row>
    <row r="3" spans="1:1" ht="354" customHeight="1">
      <c r="A3" s="205" t="s">
        <v>981</v>
      </c>
    </row>
  </sheetData>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73"/>
  <sheetViews>
    <sheetView topLeftCell="A4" workbookViewId="0">
      <selection activeCell="H15" sqref="H15"/>
    </sheetView>
  </sheetViews>
  <sheetFormatPr defaultColWidth="9" defaultRowHeight="13.5"/>
  <cols>
    <col min="1" max="1" width="19.875" customWidth="1"/>
    <col min="2" max="2" width="12.125" customWidth="1"/>
    <col min="3" max="3" width="13.75" customWidth="1"/>
    <col min="4" max="5" width="14.625" customWidth="1"/>
    <col min="8" max="8" width="20.625" customWidth="1"/>
    <col min="9" max="11" width="14.5" customWidth="1"/>
    <col min="12" max="12" width="14.5" style="1" customWidth="1"/>
    <col min="13" max="14" width="8.625" customWidth="1"/>
  </cols>
  <sheetData>
    <row r="1" spans="1:14">
      <c r="A1" t="s">
        <v>733</v>
      </c>
    </row>
    <row r="2" spans="1:14" ht="27">
      <c r="B2" s="367" t="s">
        <v>982</v>
      </c>
      <c r="C2" s="367"/>
      <c r="D2" s="367"/>
      <c r="E2" s="367"/>
      <c r="F2" s="367"/>
      <c r="G2" s="367"/>
      <c r="H2" s="367"/>
      <c r="I2" s="367"/>
      <c r="J2" s="367"/>
      <c r="K2" s="367"/>
      <c r="L2" s="368"/>
    </row>
    <row r="4" spans="1:14" ht="14.25" thickBot="1">
      <c r="M4" s="374" t="s">
        <v>24</v>
      </c>
      <c r="N4" s="374"/>
    </row>
    <row r="5" spans="1:14" ht="58.5" customHeight="1">
      <c r="A5" s="173" t="s">
        <v>734</v>
      </c>
      <c r="B5" s="39" t="s">
        <v>84</v>
      </c>
      <c r="C5" s="39" t="s">
        <v>983</v>
      </c>
      <c r="D5" s="39" t="s">
        <v>87</v>
      </c>
      <c r="E5" s="39" t="s">
        <v>88</v>
      </c>
      <c r="F5" s="39" t="s">
        <v>984</v>
      </c>
      <c r="G5" s="40" t="s">
        <v>736</v>
      </c>
      <c r="H5" s="173" t="s">
        <v>135</v>
      </c>
      <c r="I5" s="39" t="s">
        <v>84</v>
      </c>
      <c r="J5" s="39" t="s">
        <v>735</v>
      </c>
      <c r="K5" s="39" t="s">
        <v>87</v>
      </c>
      <c r="L5" s="194" t="s">
        <v>88</v>
      </c>
      <c r="M5" s="39" t="s">
        <v>984</v>
      </c>
      <c r="N5" s="40" t="s">
        <v>736</v>
      </c>
    </row>
    <row r="6" spans="1:14" ht="32.25" customHeight="1">
      <c r="A6" s="174" t="s">
        <v>737</v>
      </c>
      <c r="B6" s="175">
        <f>B7+B14</f>
        <v>48</v>
      </c>
      <c r="C6" s="175">
        <f>C7+C14</f>
        <v>62</v>
      </c>
      <c r="D6" s="175">
        <f>D7+D14</f>
        <v>62</v>
      </c>
      <c r="E6" s="175">
        <f>E7+E14</f>
        <v>62</v>
      </c>
      <c r="F6" s="176" t="s">
        <v>92</v>
      </c>
      <c r="G6" s="177" t="s">
        <v>92</v>
      </c>
      <c r="H6" s="195" t="s">
        <v>91</v>
      </c>
      <c r="I6" s="175">
        <f>I7+I14</f>
        <v>48</v>
      </c>
      <c r="J6" s="175">
        <f>J7+J14</f>
        <v>62</v>
      </c>
      <c r="K6" s="175">
        <f>K7+K14</f>
        <v>62</v>
      </c>
      <c r="L6" s="179">
        <f>L7+L14</f>
        <v>62</v>
      </c>
      <c r="M6" s="196" t="s">
        <v>92</v>
      </c>
      <c r="N6" s="197" t="s">
        <v>92</v>
      </c>
    </row>
    <row r="7" spans="1:14" ht="32.25" customHeight="1">
      <c r="A7" s="178" t="s">
        <v>93</v>
      </c>
      <c r="B7" s="175"/>
      <c r="C7" s="175">
        <v>14</v>
      </c>
      <c r="D7" s="175">
        <v>14</v>
      </c>
      <c r="E7" s="175">
        <v>14</v>
      </c>
      <c r="F7" s="357">
        <v>100</v>
      </c>
      <c r="G7" s="180"/>
      <c r="H7" s="198" t="s">
        <v>94</v>
      </c>
      <c r="I7" s="175">
        <f>SUM(I8:I13)</f>
        <v>48</v>
      </c>
      <c r="J7" s="175">
        <f>SUM(J8:J13)</f>
        <v>47</v>
      </c>
      <c r="K7" s="175">
        <f>SUM(K8:K13)</f>
        <v>47</v>
      </c>
      <c r="L7" s="179">
        <f>SUM(L8:L13)</f>
        <v>47</v>
      </c>
      <c r="M7" s="199">
        <f>L7/J7*100</f>
        <v>100</v>
      </c>
      <c r="N7" s="197">
        <v>13.1</v>
      </c>
    </row>
    <row r="8" spans="1:14" ht="32.25" customHeight="1">
      <c r="A8" s="181" t="s">
        <v>738</v>
      </c>
      <c r="B8" s="182"/>
      <c r="C8" s="182"/>
      <c r="D8" s="183"/>
      <c r="E8" s="183"/>
      <c r="F8" s="184"/>
      <c r="G8" s="185"/>
      <c r="H8" s="181" t="s">
        <v>739</v>
      </c>
      <c r="I8" s="182"/>
      <c r="J8" s="182"/>
      <c r="K8" s="182"/>
      <c r="L8" s="183"/>
      <c r="M8" s="200"/>
      <c r="N8" s="201"/>
    </row>
    <row r="9" spans="1:14" ht="32.25" customHeight="1">
      <c r="A9" s="181" t="s">
        <v>740</v>
      </c>
      <c r="B9" s="182"/>
      <c r="C9" s="182"/>
      <c r="D9" s="183"/>
      <c r="E9" s="183"/>
      <c r="F9" s="184"/>
      <c r="G9" s="185"/>
      <c r="H9" s="181" t="s">
        <v>741</v>
      </c>
      <c r="I9" s="182"/>
      <c r="J9" s="182"/>
      <c r="K9" s="182"/>
      <c r="L9" s="182"/>
      <c r="M9" s="200"/>
      <c r="N9" s="201"/>
    </row>
    <row r="10" spans="1:14" ht="32.25" customHeight="1">
      <c r="A10" s="181" t="s">
        <v>742</v>
      </c>
      <c r="B10" s="182"/>
      <c r="C10" s="182">
        <v>14</v>
      </c>
      <c r="D10" s="182">
        <v>14</v>
      </c>
      <c r="E10" s="182">
        <v>14</v>
      </c>
      <c r="F10" s="184">
        <v>100</v>
      </c>
      <c r="G10" s="185"/>
      <c r="H10" s="181" t="s">
        <v>743</v>
      </c>
      <c r="I10" s="182">
        <v>48</v>
      </c>
      <c r="J10" s="182">
        <v>47</v>
      </c>
      <c r="K10" s="182">
        <v>47</v>
      </c>
      <c r="L10" s="182">
        <v>47</v>
      </c>
      <c r="M10" s="356">
        <f>L10/J10*100</f>
        <v>100</v>
      </c>
      <c r="N10" s="201">
        <v>23.5</v>
      </c>
    </row>
    <row r="11" spans="1:14" ht="32.25" customHeight="1">
      <c r="A11" s="186"/>
      <c r="B11" s="79"/>
      <c r="C11" s="79"/>
      <c r="D11" s="79"/>
      <c r="E11" s="184"/>
      <c r="F11" s="79"/>
      <c r="G11" s="92"/>
      <c r="H11" s="181" t="s">
        <v>744</v>
      </c>
      <c r="I11" s="182"/>
      <c r="J11" s="182"/>
      <c r="K11" s="182"/>
      <c r="L11" s="183"/>
      <c r="M11" s="200"/>
      <c r="N11" s="201"/>
    </row>
    <row r="12" spans="1:14" ht="32.25" customHeight="1">
      <c r="A12" s="186"/>
      <c r="B12" s="79"/>
      <c r="C12" s="79"/>
      <c r="D12" s="79"/>
      <c r="E12" s="184"/>
      <c r="F12" s="79"/>
      <c r="G12" s="92"/>
      <c r="H12" s="181" t="s">
        <v>745</v>
      </c>
      <c r="I12" s="182"/>
      <c r="J12" s="182"/>
      <c r="K12" s="182"/>
      <c r="L12" s="183"/>
      <c r="M12" s="200"/>
      <c r="N12" s="201"/>
    </row>
    <row r="13" spans="1:14" ht="32.25" customHeight="1">
      <c r="A13" s="186"/>
      <c r="B13" s="79"/>
      <c r="C13" s="79"/>
      <c r="D13" s="79"/>
      <c r="E13" s="184"/>
      <c r="F13" s="79"/>
      <c r="G13" s="92"/>
      <c r="H13" s="181" t="s">
        <v>746</v>
      </c>
      <c r="I13" s="182"/>
      <c r="J13" s="182"/>
      <c r="K13" s="182"/>
      <c r="L13" s="183"/>
      <c r="M13" s="200"/>
      <c r="N13" s="201"/>
    </row>
    <row r="14" spans="1:14" ht="32.25" customHeight="1">
      <c r="A14" s="187" t="s">
        <v>120</v>
      </c>
      <c r="B14" s="175">
        <f>SUM(B15:B17)+B20+B21</f>
        <v>48</v>
      </c>
      <c r="C14" s="175">
        <f>SUM(C15:C17)+C20+C21</f>
        <v>48</v>
      </c>
      <c r="D14" s="175">
        <f>SUM(D15:D17)+D20+D21</f>
        <v>48</v>
      </c>
      <c r="E14" s="175">
        <f>SUM(E15:E17)+E20+E21</f>
        <v>48</v>
      </c>
      <c r="F14" s="176" t="s">
        <v>92</v>
      </c>
      <c r="G14" s="177" t="s">
        <v>92</v>
      </c>
      <c r="H14" s="202" t="s">
        <v>121</v>
      </c>
      <c r="I14" s="175">
        <f>SUM(I15:I17)+I20+I21</f>
        <v>0</v>
      </c>
      <c r="J14" s="175">
        <f>SUM(J15:J17)+J20+J21</f>
        <v>15</v>
      </c>
      <c r="K14" s="175">
        <f>SUM(K15:K17)+K20+K21</f>
        <v>15</v>
      </c>
      <c r="L14" s="175">
        <f>SUM(L15:L17)+L20+L21</f>
        <v>15</v>
      </c>
      <c r="M14" s="176" t="s">
        <v>92</v>
      </c>
      <c r="N14" s="177" t="s">
        <v>92</v>
      </c>
    </row>
    <row r="15" spans="1:14" ht="27.75" customHeight="1">
      <c r="A15" s="188" t="s">
        <v>122</v>
      </c>
      <c r="B15" s="182"/>
      <c r="C15" s="182"/>
      <c r="D15" s="182"/>
      <c r="E15" s="182"/>
      <c r="F15" s="176" t="s">
        <v>92</v>
      </c>
      <c r="G15" s="177" t="s">
        <v>92</v>
      </c>
      <c r="H15" s="358" t="s">
        <v>1001</v>
      </c>
      <c r="I15" s="182"/>
      <c r="J15" s="182">
        <v>1</v>
      </c>
      <c r="K15" s="182">
        <v>1</v>
      </c>
      <c r="L15" s="182">
        <v>1</v>
      </c>
      <c r="M15" s="176" t="s">
        <v>92</v>
      </c>
      <c r="N15" s="177" t="s">
        <v>92</v>
      </c>
    </row>
    <row r="16" spans="1:14" ht="27.75" customHeight="1">
      <c r="A16" s="188" t="s">
        <v>929</v>
      </c>
      <c r="B16" s="182"/>
      <c r="C16" s="182"/>
      <c r="D16" s="182"/>
      <c r="E16" s="182"/>
      <c r="F16" s="176" t="s">
        <v>92</v>
      </c>
      <c r="G16" s="177" t="s">
        <v>92</v>
      </c>
      <c r="H16" s="203" t="s">
        <v>935</v>
      </c>
      <c r="I16" s="182"/>
      <c r="J16" s="182"/>
      <c r="K16" s="182"/>
      <c r="L16" s="183"/>
      <c r="M16" s="176" t="s">
        <v>92</v>
      </c>
      <c r="N16" s="177" t="s">
        <v>92</v>
      </c>
    </row>
    <row r="17" spans="1:14" ht="27.75" customHeight="1">
      <c r="A17" s="189" t="s">
        <v>747</v>
      </c>
      <c r="B17" s="182"/>
      <c r="C17" s="182"/>
      <c r="D17" s="182"/>
      <c r="E17" s="182"/>
      <c r="F17" s="176" t="s">
        <v>92</v>
      </c>
      <c r="G17" s="177" t="s">
        <v>92</v>
      </c>
      <c r="H17" s="203" t="s">
        <v>748</v>
      </c>
      <c r="I17" s="182"/>
      <c r="J17" s="182"/>
      <c r="K17" s="182"/>
      <c r="L17" s="183"/>
      <c r="M17" s="176" t="s">
        <v>92</v>
      </c>
      <c r="N17" s="177" t="s">
        <v>92</v>
      </c>
    </row>
    <row r="18" spans="1:14" ht="27.75" customHeight="1">
      <c r="A18" s="189" t="s">
        <v>749</v>
      </c>
      <c r="B18" s="182"/>
      <c r="C18" s="182"/>
      <c r="D18" s="182"/>
      <c r="E18" s="182"/>
      <c r="F18" s="176" t="s">
        <v>92</v>
      </c>
      <c r="G18" s="177" t="s">
        <v>92</v>
      </c>
      <c r="H18" s="203" t="s">
        <v>750</v>
      </c>
      <c r="I18" s="182"/>
      <c r="J18" s="182"/>
      <c r="K18" s="182"/>
      <c r="L18" s="183"/>
      <c r="M18" s="176" t="s">
        <v>92</v>
      </c>
      <c r="N18" s="177" t="s">
        <v>92</v>
      </c>
    </row>
    <row r="19" spans="1:14" ht="27.75" customHeight="1">
      <c r="A19" s="189" t="s">
        <v>751</v>
      </c>
      <c r="B19" s="182"/>
      <c r="C19" s="182"/>
      <c r="D19" s="182"/>
      <c r="E19" s="182"/>
      <c r="F19" s="176" t="s">
        <v>92</v>
      </c>
      <c r="G19" s="177" t="s">
        <v>92</v>
      </c>
      <c r="H19" s="203" t="s">
        <v>752</v>
      </c>
      <c r="I19" s="182"/>
      <c r="J19" s="182"/>
      <c r="K19" s="182"/>
      <c r="L19" s="183"/>
      <c r="M19" s="176" t="s">
        <v>92</v>
      </c>
      <c r="N19" s="177" t="s">
        <v>92</v>
      </c>
    </row>
    <row r="20" spans="1:14" ht="33" customHeight="1">
      <c r="A20" s="181" t="s">
        <v>753</v>
      </c>
      <c r="B20" s="182"/>
      <c r="C20" s="182"/>
      <c r="D20" s="182"/>
      <c r="E20" s="182"/>
      <c r="F20" s="176" t="s">
        <v>92</v>
      </c>
      <c r="G20" s="177" t="s">
        <v>92</v>
      </c>
      <c r="H20" s="203" t="s">
        <v>129</v>
      </c>
      <c r="I20" s="182"/>
      <c r="J20" s="182">
        <v>14</v>
      </c>
      <c r="K20" s="182">
        <v>14</v>
      </c>
      <c r="L20" s="182">
        <v>14</v>
      </c>
      <c r="M20" s="176" t="s">
        <v>92</v>
      </c>
      <c r="N20" s="177" t="s">
        <v>92</v>
      </c>
    </row>
    <row r="21" spans="1:14" ht="27.75" customHeight="1" thickBot="1">
      <c r="A21" s="190" t="s">
        <v>754</v>
      </c>
      <c r="B21" s="191">
        <v>48</v>
      </c>
      <c r="C21" s="191">
        <v>48</v>
      </c>
      <c r="D21" s="191">
        <v>48</v>
      </c>
      <c r="E21" s="191">
        <v>48</v>
      </c>
      <c r="F21" s="192" t="s">
        <v>92</v>
      </c>
      <c r="G21" s="193" t="s">
        <v>92</v>
      </c>
      <c r="H21" s="204" t="s">
        <v>755</v>
      </c>
      <c r="I21" s="191"/>
      <c r="J21" s="191"/>
      <c r="K21" s="191"/>
      <c r="L21" s="191"/>
      <c r="M21" s="192" t="s">
        <v>92</v>
      </c>
      <c r="N21" s="193" t="s">
        <v>92</v>
      </c>
    </row>
    <row r="22" spans="1:14" ht="27.75" customHeight="1"/>
    <row r="65" hidden="1"/>
    <row r="68" hidden="1"/>
    <row r="70" hidden="1"/>
    <row r="71" hidden="1"/>
    <row r="72" hidden="1"/>
    <row r="73" hidden="1"/>
  </sheetData>
  <mergeCells count="2">
    <mergeCell ref="B2:L2"/>
    <mergeCell ref="M4:N4"/>
  </mergeCells>
  <phoneticPr fontId="70" type="noConversion"/>
  <printOptions horizontalCentered="1"/>
  <pageMargins left="0.196527777777778" right="0.196527777777778" top="0.75138888888888899" bottom="0.59027777777777801" header="0.29861111111111099" footer="0.29861111111111099"/>
  <pageSetup paperSize="9" scale="67" orientation="landscape" verticalDpi="300" r:id="rId1"/>
  <headerFooter>
    <oddFooter>&amp;C第 22 页，共 37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52"/>
  <sheetViews>
    <sheetView workbookViewId="0">
      <selection activeCell="G28" sqref="G28"/>
    </sheetView>
  </sheetViews>
  <sheetFormatPr defaultRowHeight="14.25"/>
  <cols>
    <col min="1" max="3" width="20.875" style="95" customWidth="1"/>
    <col min="4" max="4" width="26.625" style="95" customWidth="1"/>
    <col min="5" max="16384" width="9" style="95"/>
  </cols>
  <sheetData>
    <row r="1" spans="1:4" ht="72.75" customHeight="1">
      <c r="A1" s="375" t="s">
        <v>985</v>
      </c>
      <c r="B1" s="375"/>
      <c r="C1" s="375"/>
      <c r="D1" s="375"/>
    </row>
    <row r="2" spans="1:4" ht="11.25" customHeight="1">
      <c r="A2" s="376" t="s">
        <v>986</v>
      </c>
      <c r="B2" s="376"/>
      <c r="C2" s="376"/>
      <c r="D2" s="376"/>
    </row>
    <row r="3" spans="1:4" ht="11.25" customHeight="1">
      <c r="A3" s="376"/>
      <c r="B3" s="376"/>
      <c r="C3" s="376"/>
      <c r="D3" s="376"/>
    </row>
    <row r="4" spans="1:4" ht="11.25" customHeight="1">
      <c r="A4" s="376"/>
      <c r="B4" s="376"/>
      <c r="C4" s="376"/>
      <c r="D4" s="376"/>
    </row>
    <row r="5" spans="1:4" ht="11.25" customHeight="1">
      <c r="A5" s="376"/>
      <c r="B5" s="376"/>
      <c r="C5" s="376"/>
      <c r="D5" s="376"/>
    </row>
    <row r="6" spans="1:4" ht="11.25" customHeight="1">
      <c r="A6" s="376"/>
      <c r="B6" s="376"/>
      <c r="C6" s="376"/>
      <c r="D6" s="376"/>
    </row>
    <row r="7" spans="1:4" ht="11.25" customHeight="1">
      <c r="A7" s="376"/>
      <c r="B7" s="376"/>
      <c r="C7" s="376"/>
      <c r="D7" s="376"/>
    </row>
    <row r="8" spans="1:4" ht="11.25" customHeight="1">
      <c r="A8" s="376"/>
      <c r="B8" s="376"/>
      <c r="C8" s="376"/>
      <c r="D8" s="376"/>
    </row>
    <row r="9" spans="1:4" ht="11.25" customHeight="1">
      <c r="A9" s="376"/>
      <c r="B9" s="376"/>
      <c r="C9" s="376"/>
      <c r="D9" s="376"/>
    </row>
    <row r="10" spans="1:4" ht="11.25" customHeight="1">
      <c r="A10" s="376"/>
      <c r="B10" s="376"/>
      <c r="C10" s="376"/>
      <c r="D10" s="376"/>
    </row>
    <row r="11" spans="1:4" ht="11.25" customHeight="1">
      <c r="A11" s="376"/>
      <c r="B11" s="376"/>
      <c r="C11" s="376"/>
      <c r="D11" s="376"/>
    </row>
    <row r="12" spans="1:4" ht="11.25" customHeight="1">
      <c r="A12" s="376"/>
      <c r="B12" s="376"/>
      <c r="C12" s="376"/>
      <c r="D12" s="376"/>
    </row>
    <row r="13" spans="1:4" ht="11.25" customHeight="1">
      <c r="A13" s="376"/>
      <c r="B13" s="376"/>
      <c r="C13" s="376"/>
      <c r="D13" s="376"/>
    </row>
    <row r="14" spans="1:4" ht="11.25" customHeight="1">
      <c r="A14" s="376"/>
      <c r="B14" s="376"/>
      <c r="C14" s="376"/>
      <c r="D14" s="376"/>
    </row>
    <row r="15" spans="1:4" ht="11.25" customHeight="1">
      <c r="A15" s="376"/>
      <c r="B15" s="376"/>
      <c r="C15" s="376"/>
      <c r="D15" s="376"/>
    </row>
    <row r="16" spans="1:4" ht="11.25" customHeight="1">
      <c r="A16" s="376"/>
      <c r="B16" s="376"/>
      <c r="C16" s="376"/>
      <c r="D16" s="376"/>
    </row>
    <row r="17" spans="1:4" ht="11.25" customHeight="1">
      <c r="A17" s="376"/>
      <c r="B17" s="376"/>
      <c r="C17" s="376"/>
      <c r="D17" s="376"/>
    </row>
    <row r="18" spans="1:4" ht="11.25" customHeight="1">
      <c r="A18" s="376"/>
      <c r="B18" s="376"/>
      <c r="C18" s="376"/>
      <c r="D18" s="376"/>
    </row>
    <row r="19" spans="1:4" ht="11.25" customHeight="1">
      <c r="A19" s="376"/>
      <c r="B19" s="376"/>
      <c r="C19" s="376"/>
      <c r="D19" s="376"/>
    </row>
    <row r="20" spans="1:4" ht="11.25" customHeight="1">
      <c r="A20" s="376"/>
      <c r="B20" s="376"/>
      <c r="C20" s="376"/>
      <c r="D20" s="376"/>
    </row>
    <row r="21" spans="1:4" ht="11.25" customHeight="1">
      <c r="A21" s="376"/>
      <c r="B21" s="376"/>
      <c r="C21" s="376"/>
      <c r="D21" s="376"/>
    </row>
    <row r="22" spans="1:4" ht="11.25" customHeight="1">
      <c r="A22" s="376"/>
      <c r="B22" s="376"/>
      <c r="C22" s="376"/>
      <c r="D22" s="376"/>
    </row>
    <row r="23" spans="1:4" ht="11.25" customHeight="1">
      <c r="A23" s="376"/>
      <c r="B23" s="376"/>
      <c r="C23" s="376"/>
      <c r="D23" s="376"/>
    </row>
    <row r="24" spans="1:4" ht="11.25" customHeight="1">
      <c r="A24" s="376"/>
      <c r="B24" s="376"/>
      <c r="C24" s="376"/>
      <c r="D24" s="376"/>
    </row>
    <row r="25" spans="1:4" ht="11.25" customHeight="1">
      <c r="A25" s="376"/>
      <c r="B25" s="376"/>
      <c r="C25" s="376"/>
      <c r="D25" s="376"/>
    </row>
    <row r="26" spans="1:4" ht="11.25" customHeight="1">
      <c r="A26" s="376"/>
      <c r="B26" s="376"/>
      <c r="C26" s="376"/>
      <c r="D26" s="376"/>
    </row>
    <row r="27" spans="1:4" ht="11.25" customHeight="1">
      <c r="A27" s="376"/>
      <c r="B27" s="376"/>
      <c r="C27" s="376"/>
      <c r="D27" s="376"/>
    </row>
    <row r="28" spans="1:4" ht="11.25" customHeight="1">
      <c r="A28" s="376"/>
      <c r="B28" s="376"/>
      <c r="C28" s="376"/>
      <c r="D28" s="376"/>
    </row>
    <row r="29" spans="1:4" ht="11.25" customHeight="1">
      <c r="A29" s="376"/>
      <c r="B29" s="376"/>
      <c r="C29" s="376"/>
      <c r="D29" s="376"/>
    </row>
    <row r="30" spans="1:4" ht="11.25" customHeight="1">
      <c r="A30" s="376"/>
      <c r="B30" s="376"/>
      <c r="C30" s="376"/>
      <c r="D30" s="376"/>
    </row>
    <row r="31" spans="1:4" ht="11.25" customHeight="1">
      <c r="A31" s="376"/>
      <c r="B31" s="376"/>
      <c r="C31" s="376"/>
      <c r="D31" s="376"/>
    </row>
    <row r="32" spans="1:4" ht="11.25" customHeight="1">
      <c r="A32" s="376"/>
      <c r="B32" s="376"/>
      <c r="C32" s="376"/>
      <c r="D32" s="376"/>
    </row>
    <row r="33" spans="1:4" ht="11.25" customHeight="1">
      <c r="A33" s="376"/>
      <c r="B33" s="376"/>
      <c r="C33" s="376"/>
      <c r="D33" s="376"/>
    </row>
    <row r="34" spans="1:4" ht="11.25" customHeight="1">
      <c r="A34" s="376"/>
      <c r="B34" s="376"/>
      <c r="C34" s="376"/>
      <c r="D34" s="376"/>
    </row>
    <row r="35" spans="1:4" ht="11.25" customHeight="1">
      <c r="A35" s="376"/>
      <c r="B35" s="376"/>
      <c r="C35" s="376"/>
      <c r="D35" s="376"/>
    </row>
    <row r="36" spans="1:4">
      <c r="A36" s="376"/>
      <c r="B36" s="376"/>
      <c r="C36" s="376"/>
      <c r="D36" s="376"/>
    </row>
    <row r="37" spans="1:4">
      <c r="A37" s="376"/>
      <c r="B37" s="376"/>
      <c r="C37" s="376"/>
      <c r="D37" s="376"/>
    </row>
    <row r="38" spans="1:4">
      <c r="A38" s="376"/>
      <c r="B38" s="376"/>
      <c r="C38" s="376"/>
      <c r="D38" s="376"/>
    </row>
    <row r="39" spans="1:4">
      <c r="A39" s="376"/>
      <c r="B39" s="376"/>
      <c r="C39" s="376"/>
      <c r="D39" s="376"/>
    </row>
    <row r="40" spans="1:4">
      <c r="A40" s="376"/>
      <c r="B40" s="376"/>
      <c r="C40" s="376"/>
      <c r="D40" s="376"/>
    </row>
    <row r="41" spans="1:4">
      <c r="A41" s="376"/>
      <c r="B41" s="376"/>
      <c r="C41" s="376"/>
      <c r="D41" s="376"/>
    </row>
    <row r="42" spans="1:4">
      <c r="A42" s="376"/>
      <c r="B42" s="376"/>
      <c r="C42" s="376"/>
      <c r="D42" s="376"/>
    </row>
    <row r="43" spans="1:4">
      <c r="A43" s="376"/>
      <c r="B43" s="376"/>
      <c r="C43" s="376"/>
      <c r="D43" s="376"/>
    </row>
    <row r="44" spans="1:4">
      <c r="A44" s="376"/>
      <c r="B44" s="376"/>
      <c r="C44" s="376"/>
      <c r="D44" s="376"/>
    </row>
    <row r="45" spans="1:4">
      <c r="A45" s="376"/>
      <c r="B45" s="376"/>
      <c r="C45" s="376"/>
      <c r="D45" s="376"/>
    </row>
    <row r="46" spans="1:4">
      <c r="A46" s="376"/>
      <c r="B46" s="376"/>
      <c r="C46" s="376"/>
      <c r="D46" s="376"/>
    </row>
    <row r="47" spans="1:4">
      <c r="A47" s="376"/>
      <c r="B47" s="376"/>
      <c r="C47" s="376"/>
      <c r="D47" s="376"/>
    </row>
    <row r="48" spans="1:4">
      <c r="A48" s="376"/>
      <c r="B48" s="376"/>
      <c r="C48" s="376"/>
      <c r="D48" s="376"/>
    </row>
    <row r="49" spans="1:4">
      <c r="A49" s="376"/>
      <c r="B49" s="376"/>
      <c r="C49" s="376"/>
      <c r="D49" s="376"/>
    </row>
    <row r="50" spans="1:4">
      <c r="A50" s="376"/>
      <c r="B50" s="376"/>
      <c r="C50" s="376"/>
      <c r="D50" s="376"/>
    </row>
    <row r="51" spans="1:4">
      <c r="A51" s="376"/>
      <c r="B51" s="376"/>
      <c r="C51" s="376"/>
      <c r="D51" s="376"/>
    </row>
    <row r="52" spans="1:4">
      <c r="A52" s="376"/>
      <c r="B52" s="376"/>
      <c r="C52" s="376"/>
      <c r="D52" s="376"/>
    </row>
  </sheetData>
  <mergeCells count="2">
    <mergeCell ref="A1:D1"/>
    <mergeCell ref="A2:D5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51"/>
  <sheetViews>
    <sheetView workbookViewId="0">
      <selection activeCell="B11" sqref="B11"/>
    </sheetView>
  </sheetViews>
  <sheetFormatPr defaultColWidth="9" defaultRowHeight="13.5"/>
  <cols>
    <col min="1" max="1" width="54.875" customWidth="1"/>
    <col min="2" max="2" width="43" style="159" customWidth="1"/>
  </cols>
  <sheetData>
    <row r="1" spans="1:2">
      <c r="A1" t="s">
        <v>756</v>
      </c>
    </row>
    <row r="2" spans="1:2" ht="25.5" customHeight="1">
      <c r="A2" s="367" t="s">
        <v>987</v>
      </c>
      <c r="B2" s="377"/>
    </row>
    <row r="4" spans="1:2">
      <c r="A4" s="160"/>
      <c r="B4" s="161" t="s">
        <v>24</v>
      </c>
    </row>
    <row r="5" spans="1:2" ht="25.5" customHeight="1">
      <c r="A5" s="162" t="s">
        <v>757</v>
      </c>
      <c r="B5" s="163" t="s">
        <v>88</v>
      </c>
    </row>
    <row r="6" spans="1:2" ht="19.5" customHeight="1">
      <c r="A6" s="164" t="s">
        <v>94</v>
      </c>
      <c r="B6" s="165">
        <f>B7+B11+B25+B32+B42+B47</f>
        <v>47</v>
      </c>
    </row>
    <row r="7" spans="1:2" s="146" customFormat="1" ht="19.5" customHeight="1">
      <c r="A7" s="166" t="s">
        <v>275</v>
      </c>
      <c r="B7" s="152"/>
    </row>
    <row r="8" spans="1:2" s="146" customFormat="1" ht="19.5" customHeight="1">
      <c r="A8" s="167" t="s">
        <v>758</v>
      </c>
      <c r="B8" s="152"/>
    </row>
    <row r="9" spans="1:2" s="146" customFormat="1" ht="19.5" customHeight="1">
      <c r="A9" s="168" t="s">
        <v>759</v>
      </c>
      <c r="B9" s="169"/>
    </row>
    <row r="10" spans="1:2" s="146" customFormat="1" ht="19.5" customHeight="1">
      <c r="A10" s="168" t="s">
        <v>760</v>
      </c>
      <c r="B10" s="169"/>
    </row>
    <row r="11" spans="1:2" s="146" customFormat="1" ht="19.5" customHeight="1">
      <c r="A11" s="166" t="s">
        <v>416</v>
      </c>
      <c r="B11" s="152"/>
    </row>
    <row r="12" spans="1:2" s="146" customFormat="1" ht="19.5" customHeight="1">
      <c r="A12" s="166" t="s">
        <v>761</v>
      </c>
      <c r="B12" s="152"/>
    </row>
    <row r="13" spans="1:2" s="146" customFormat="1" ht="19.5" customHeight="1">
      <c r="A13" s="170" t="s">
        <v>762</v>
      </c>
      <c r="B13" s="169"/>
    </row>
    <row r="14" spans="1:2" s="146" customFormat="1" ht="19.5" customHeight="1">
      <c r="A14" s="168" t="s">
        <v>763</v>
      </c>
      <c r="B14" s="169"/>
    </row>
    <row r="15" spans="1:2" s="146" customFormat="1" ht="19.5" customHeight="1">
      <c r="A15" s="168" t="s">
        <v>764</v>
      </c>
      <c r="B15" s="169"/>
    </row>
    <row r="16" spans="1:2" s="146" customFormat="1" ht="19.5" customHeight="1">
      <c r="A16" s="168" t="s">
        <v>765</v>
      </c>
      <c r="B16" s="169"/>
    </row>
    <row r="17" spans="1:2" s="146" customFormat="1" ht="19.5" customHeight="1">
      <c r="A17" s="168" t="s">
        <v>766</v>
      </c>
      <c r="B17" s="169"/>
    </row>
    <row r="18" spans="1:2" s="146" customFormat="1" ht="19.5" customHeight="1">
      <c r="A18" s="168" t="s">
        <v>767</v>
      </c>
      <c r="B18" s="169"/>
    </row>
    <row r="19" spans="1:2" s="146" customFormat="1" ht="19.5" customHeight="1">
      <c r="A19" s="168" t="s">
        <v>768</v>
      </c>
      <c r="B19" s="169"/>
    </row>
    <row r="20" spans="1:2" s="146" customFormat="1" ht="19.5" customHeight="1">
      <c r="A20" s="167" t="s">
        <v>769</v>
      </c>
      <c r="B20" s="152"/>
    </row>
    <row r="21" spans="1:2" s="146" customFormat="1" ht="19.5" customHeight="1">
      <c r="A21" s="167" t="s">
        <v>770</v>
      </c>
      <c r="B21" s="152"/>
    </row>
    <row r="22" spans="1:2" s="146" customFormat="1" ht="19.5" customHeight="1">
      <c r="A22" s="168" t="s">
        <v>771</v>
      </c>
      <c r="B22" s="169"/>
    </row>
    <row r="23" spans="1:2" s="146" customFormat="1" ht="19.5" customHeight="1">
      <c r="A23" s="167" t="s">
        <v>772</v>
      </c>
      <c r="B23" s="152"/>
    </row>
    <row r="24" spans="1:2" s="146" customFormat="1" ht="19.5" customHeight="1">
      <c r="A24" s="168" t="s">
        <v>773</v>
      </c>
      <c r="B24" s="169"/>
    </row>
    <row r="25" spans="1:2" s="146" customFormat="1" ht="19.5" customHeight="1">
      <c r="A25" s="166" t="s">
        <v>431</v>
      </c>
      <c r="B25" s="152">
        <f>B26+B30</f>
        <v>47</v>
      </c>
    </row>
    <row r="26" spans="1:2" s="146" customFormat="1" ht="19.5" customHeight="1">
      <c r="A26" s="167" t="s">
        <v>774</v>
      </c>
      <c r="B26" s="152">
        <f>SUM(B27:B29)</f>
        <v>47</v>
      </c>
    </row>
    <row r="27" spans="1:2" s="146" customFormat="1" ht="19.5" customHeight="1">
      <c r="A27" s="168" t="s">
        <v>760</v>
      </c>
      <c r="B27" s="169">
        <v>47</v>
      </c>
    </row>
    <row r="28" spans="1:2" s="146" customFormat="1" ht="19.5" customHeight="1">
      <c r="A28" s="168" t="s">
        <v>775</v>
      </c>
      <c r="B28" s="169"/>
    </row>
    <row r="29" spans="1:2" s="146" customFormat="1" ht="19.5" customHeight="1">
      <c r="A29" s="168" t="s">
        <v>776</v>
      </c>
      <c r="B29" s="169"/>
    </row>
    <row r="30" spans="1:2" s="146" customFormat="1" ht="19.5" customHeight="1">
      <c r="A30" s="167" t="s">
        <v>777</v>
      </c>
      <c r="B30" s="152"/>
    </row>
    <row r="31" spans="1:2" s="146" customFormat="1" ht="19.5" customHeight="1">
      <c r="A31" s="168" t="s">
        <v>778</v>
      </c>
      <c r="B31" s="169"/>
    </row>
    <row r="32" spans="1:2" s="146" customFormat="1" ht="19.5" customHeight="1">
      <c r="A32" s="166" t="s">
        <v>779</v>
      </c>
      <c r="B32" s="152"/>
    </row>
    <row r="33" spans="1:2" s="146" customFormat="1" ht="19.5" customHeight="1">
      <c r="A33" s="167" t="s">
        <v>780</v>
      </c>
      <c r="B33" s="152"/>
    </row>
    <row r="34" spans="1:2" s="146" customFormat="1" ht="19.5" customHeight="1">
      <c r="A34" s="168" t="s">
        <v>781</v>
      </c>
      <c r="B34" s="169"/>
    </row>
    <row r="35" spans="1:2" s="146" customFormat="1" ht="19.5" customHeight="1">
      <c r="A35" s="167" t="s">
        <v>782</v>
      </c>
      <c r="B35" s="152"/>
    </row>
    <row r="36" spans="1:2" s="146" customFormat="1" ht="19.5" customHeight="1">
      <c r="A36" s="168" t="s">
        <v>783</v>
      </c>
      <c r="B36" s="169"/>
    </row>
    <row r="37" spans="1:2" s="146" customFormat="1" ht="19.5" customHeight="1">
      <c r="A37" s="168" t="s">
        <v>784</v>
      </c>
      <c r="B37" s="169"/>
    </row>
    <row r="38" spans="1:2" s="146" customFormat="1" ht="19.5" customHeight="1">
      <c r="A38" s="168" t="s">
        <v>785</v>
      </c>
      <c r="B38" s="169"/>
    </row>
    <row r="39" spans="1:2" s="146" customFormat="1" ht="19.5" customHeight="1">
      <c r="A39" s="168" t="s">
        <v>786</v>
      </c>
      <c r="B39" s="169"/>
    </row>
    <row r="40" spans="1:2" s="146" customFormat="1" ht="19.5" customHeight="1">
      <c r="A40" s="168" t="s">
        <v>787</v>
      </c>
      <c r="B40" s="169"/>
    </row>
    <row r="41" spans="1:2" s="146" customFormat="1" ht="19.5" customHeight="1">
      <c r="A41" s="168" t="s">
        <v>788</v>
      </c>
      <c r="B41" s="169"/>
    </row>
    <row r="42" spans="1:2" s="146" customFormat="1" ht="19.5" customHeight="1">
      <c r="A42" s="166" t="s">
        <v>562</v>
      </c>
      <c r="B42" s="152"/>
    </row>
    <row r="43" spans="1:2" s="146" customFormat="1" ht="19.5" customHeight="1">
      <c r="A43" s="167" t="s">
        <v>789</v>
      </c>
      <c r="B43" s="152"/>
    </row>
    <row r="44" spans="1:2" ht="18" customHeight="1">
      <c r="A44" s="168" t="s">
        <v>790</v>
      </c>
      <c r="B44" s="169"/>
    </row>
    <row r="45" spans="1:2" ht="18" customHeight="1">
      <c r="A45" s="168" t="s">
        <v>791</v>
      </c>
      <c r="B45" s="169"/>
    </row>
    <row r="46" spans="1:2" ht="18" customHeight="1">
      <c r="A46" s="168" t="s">
        <v>792</v>
      </c>
      <c r="B46" s="169"/>
    </row>
    <row r="47" spans="1:2" ht="18" customHeight="1">
      <c r="A47" s="166" t="s">
        <v>566</v>
      </c>
      <c r="B47" s="152"/>
    </row>
    <row r="48" spans="1:2" ht="18" customHeight="1">
      <c r="A48" s="167" t="s">
        <v>793</v>
      </c>
      <c r="B48" s="152"/>
    </row>
    <row r="49" spans="1:2" ht="18" customHeight="1">
      <c r="A49" s="168" t="s">
        <v>794</v>
      </c>
      <c r="B49" s="169"/>
    </row>
    <row r="50" spans="1:2" ht="18" customHeight="1">
      <c r="A50" s="171" t="s">
        <v>795</v>
      </c>
      <c r="B50" s="172"/>
    </row>
    <row r="51" spans="1:2" ht="18" customHeight="1"/>
  </sheetData>
  <mergeCells count="1">
    <mergeCell ref="A2:B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13"/>
  <sheetViews>
    <sheetView workbookViewId="0">
      <selection activeCell="H9" sqref="H9"/>
    </sheetView>
  </sheetViews>
  <sheetFormatPr defaultColWidth="9" defaultRowHeight="13.5"/>
  <cols>
    <col min="1" max="1" width="36.625" customWidth="1"/>
    <col min="2" max="2" width="13.625" customWidth="1"/>
    <col min="3" max="3" width="37.25" customWidth="1"/>
    <col min="4" max="4" width="12.75" customWidth="1"/>
  </cols>
  <sheetData>
    <row r="1" spans="1:4">
      <c r="A1" t="s">
        <v>796</v>
      </c>
    </row>
    <row r="2" spans="1:4" ht="27">
      <c r="A2" s="367" t="s">
        <v>988</v>
      </c>
      <c r="B2" s="367"/>
      <c r="C2" s="367"/>
      <c r="D2" s="367"/>
    </row>
    <row r="3" spans="1:4" ht="33.75" customHeight="1">
      <c r="D3" s="146" t="s">
        <v>24</v>
      </c>
    </row>
    <row r="4" spans="1:4" ht="61.5" customHeight="1">
      <c r="A4" s="147" t="s">
        <v>622</v>
      </c>
      <c r="B4" s="148" t="s">
        <v>88</v>
      </c>
      <c r="C4" s="148" t="s">
        <v>135</v>
      </c>
      <c r="D4" s="149" t="s">
        <v>88</v>
      </c>
    </row>
    <row r="5" spans="1:4" ht="27.75" customHeight="1">
      <c r="A5" s="150" t="s">
        <v>624</v>
      </c>
      <c r="B5" s="151">
        <f>SUM(B6:B13)</f>
        <v>47</v>
      </c>
      <c r="C5" s="341" t="s">
        <v>939</v>
      </c>
      <c r="D5" s="152">
        <f>SUM(D6:D13)</f>
        <v>0</v>
      </c>
    </row>
    <row r="6" spans="1:4" ht="27.75" customHeight="1">
      <c r="A6" s="153" t="s">
        <v>797</v>
      </c>
      <c r="B6" s="154"/>
      <c r="C6" s="342" t="s">
        <v>938</v>
      </c>
      <c r="D6" s="155"/>
    </row>
    <row r="7" spans="1:4" ht="27.75" customHeight="1">
      <c r="A7" s="153" t="s">
        <v>798</v>
      </c>
      <c r="B7" s="154"/>
      <c r="C7" s="156" t="s">
        <v>770</v>
      </c>
      <c r="D7" s="155"/>
    </row>
    <row r="8" spans="1:4" ht="27.75" customHeight="1">
      <c r="A8" s="153" t="s">
        <v>799</v>
      </c>
      <c r="B8" s="154"/>
      <c r="C8" s="156" t="s">
        <v>774</v>
      </c>
      <c r="D8" s="155"/>
    </row>
    <row r="9" spans="1:4" ht="27.75" customHeight="1">
      <c r="A9" s="153" t="s">
        <v>800</v>
      </c>
      <c r="B9" s="154"/>
      <c r="C9" s="156" t="s">
        <v>777</v>
      </c>
      <c r="D9" s="155"/>
    </row>
    <row r="10" spans="1:4" ht="27.75" customHeight="1">
      <c r="A10" s="153" t="s">
        <v>801</v>
      </c>
      <c r="B10" s="154"/>
      <c r="C10" s="156"/>
      <c r="D10" s="155"/>
    </row>
    <row r="11" spans="1:4" ht="27.75" customHeight="1">
      <c r="A11" s="153" t="s">
        <v>802</v>
      </c>
      <c r="B11" s="154">
        <v>47</v>
      </c>
      <c r="C11" s="156"/>
      <c r="D11" s="155"/>
    </row>
    <row r="12" spans="1:4" ht="27.75" customHeight="1">
      <c r="A12" s="153" t="s">
        <v>803</v>
      </c>
      <c r="B12" s="154"/>
      <c r="C12" s="156"/>
      <c r="D12" s="155"/>
    </row>
    <row r="13" spans="1:4" ht="27.75" customHeight="1">
      <c r="A13" s="157" t="s">
        <v>804</v>
      </c>
      <c r="B13" s="158"/>
      <c r="C13" s="115"/>
      <c r="D13" s="116"/>
    </row>
  </sheetData>
  <mergeCells count="1">
    <mergeCell ref="A2:D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4"/>
  <sheetViews>
    <sheetView workbookViewId="0">
      <selection activeCell="B11" sqref="B11"/>
    </sheetView>
  </sheetViews>
  <sheetFormatPr defaultColWidth="9" defaultRowHeight="13.5"/>
  <cols>
    <col min="1" max="1" width="47.125" customWidth="1"/>
    <col min="2" max="2" width="42.875" customWidth="1"/>
    <col min="3" max="4" width="19.875" customWidth="1"/>
  </cols>
  <sheetData>
    <row r="1" spans="1:2">
      <c r="A1" t="s">
        <v>805</v>
      </c>
    </row>
    <row r="2" spans="1:2" ht="33.75" customHeight="1">
      <c r="A2" s="367" t="s">
        <v>989</v>
      </c>
      <c r="B2" s="367"/>
    </row>
    <row r="3" spans="1:2" ht="24" customHeight="1">
      <c r="A3" s="371" t="s">
        <v>723</v>
      </c>
      <c r="B3" s="371"/>
    </row>
    <row r="4" spans="1:2" ht="21.75" customHeight="1">
      <c r="B4" s="138" t="s">
        <v>24</v>
      </c>
    </row>
    <row r="5" spans="1:2" ht="28.5" customHeight="1">
      <c r="A5" s="23" t="s">
        <v>917</v>
      </c>
      <c r="B5" s="25" t="s">
        <v>88</v>
      </c>
    </row>
    <row r="6" spans="1:2" ht="21" customHeight="1">
      <c r="A6" s="139" t="s">
        <v>724</v>
      </c>
      <c r="B6" s="140"/>
    </row>
    <row r="7" spans="1:2" ht="21" customHeight="1">
      <c r="A7" s="141"/>
      <c r="B7" s="142"/>
    </row>
    <row r="8" spans="1:2" ht="21" customHeight="1">
      <c r="A8" s="141"/>
      <c r="B8" s="142"/>
    </row>
    <row r="9" spans="1:2" ht="21" customHeight="1">
      <c r="A9" s="141"/>
      <c r="B9" s="142"/>
    </row>
    <row r="10" spans="1:2" ht="21" customHeight="1">
      <c r="A10" s="141"/>
      <c r="B10" s="142"/>
    </row>
    <row r="11" spans="1:2" ht="21" customHeight="1">
      <c r="A11" s="141"/>
      <c r="B11" s="142"/>
    </row>
    <row r="12" spans="1:2" ht="21" customHeight="1">
      <c r="A12" s="141"/>
      <c r="B12" s="142"/>
    </row>
    <row r="13" spans="1:2" ht="21" customHeight="1">
      <c r="A13" s="141"/>
      <c r="B13" s="142"/>
    </row>
    <row r="14" spans="1:2" ht="21" customHeight="1">
      <c r="A14" s="141"/>
      <c r="B14" s="142"/>
    </row>
    <row r="15" spans="1:2" ht="21" customHeight="1">
      <c r="A15" s="141"/>
      <c r="B15" s="142"/>
    </row>
    <row r="16" spans="1:2" ht="21" customHeight="1">
      <c r="A16" s="143"/>
      <c r="B16" s="142"/>
    </row>
    <row r="17" spans="1:9" ht="21" customHeight="1">
      <c r="A17" s="141"/>
      <c r="B17" s="142"/>
    </row>
    <row r="18" spans="1:9" ht="21" customHeight="1">
      <c r="A18" s="141"/>
      <c r="B18" s="142"/>
    </row>
    <row r="19" spans="1:9" ht="21" customHeight="1">
      <c r="A19" s="141"/>
      <c r="B19" s="142"/>
    </row>
    <row r="20" spans="1:9" ht="21" customHeight="1">
      <c r="A20" s="143"/>
      <c r="B20" s="142"/>
    </row>
    <row r="21" spans="1:9" ht="21" customHeight="1">
      <c r="A21" s="143"/>
      <c r="B21" s="142"/>
    </row>
    <row r="22" spans="1:9" ht="21" customHeight="1">
      <c r="A22" s="141"/>
      <c r="B22" s="142"/>
    </row>
    <row r="23" spans="1:9" ht="21" customHeight="1">
      <c r="A23" s="141"/>
      <c r="B23" s="142"/>
    </row>
    <row r="24" spans="1:9" ht="21" customHeight="1">
      <c r="A24" s="141"/>
      <c r="B24" s="142"/>
    </row>
    <row r="25" spans="1:9" ht="21" customHeight="1">
      <c r="A25" s="141"/>
      <c r="B25" s="142"/>
    </row>
    <row r="26" spans="1:9" ht="21" customHeight="1">
      <c r="A26" s="141"/>
      <c r="B26" s="142"/>
    </row>
    <row r="27" spans="1:9" ht="21" customHeight="1">
      <c r="A27" s="141"/>
      <c r="B27" s="142"/>
    </row>
    <row r="28" spans="1:9" ht="21" customHeight="1">
      <c r="A28" s="141"/>
      <c r="B28" s="142"/>
      <c r="I28" s="1"/>
    </row>
    <row r="29" spans="1:9" ht="21" customHeight="1">
      <c r="A29" s="141"/>
      <c r="B29" s="142"/>
    </row>
    <row r="30" spans="1:9" ht="21" customHeight="1">
      <c r="A30" s="141"/>
      <c r="B30" s="142"/>
    </row>
    <row r="31" spans="1:9" ht="21" customHeight="1">
      <c r="A31" s="141"/>
      <c r="B31" s="142"/>
    </row>
    <row r="32" spans="1:9" ht="21" customHeight="1">
      <c r="A32" s="141"/>
      <c r="B32" s="142"/>
    </row>
    <row r="33" spans="1:2" ht="21" customHeight="1">
      <c r="A33" s="144"/>
      <c r="B33" s="145"/>
    </row>
    <row r="34" spans="1:2">
      <c r="A34" s="378" t="s">
        <v>919</v>
      </c>
      <c r="B34" s="379"/>
    </row>
  </sheetData>
  <mergeCells count="3">
    <mergeCell ref="A2:B2"/>
    <mergeCell ref="A3:B3"/>
    <mergeCell ref="A34:B34"/>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I28"/>
  <sheetViews>
    <sheetView workbookViewId="0">
      <selection activeCell="C11" sqref="C11"/>
    </sheetView>
  </sheetViews>
  <sheetFormatPr defaultColWidth="9" defaultRowHeight="13.5"/>
  <cols>
    <col min="1" max="1" width="56.5" customWidth="1"/>
    <col min="2" max="2" width="31.125" customWidth="1"/>
  </cols>
  <sheetData>
    <row r="1" spans="1:2">
      <c r="A1" t="s">
        <v>806</v>
      </c>
    </row>
    <row r="2" spans="1:2" ht="39" customHeight="1">
      <c r="A2" s="367" t="s">
        <v>990</v>
      </c>
      <c r="B2" s="367"/>
    </row>
    <row r="3" spans="1:2" ht="23.25" customHeight="1">
      <c r="A3" s="371" t="s">
        <v>728</v>
      </c>
      <c r="B3" s="371"/>
    </row>
    <row r="4" spans="1:2" ht="23.25" customHeight="1">
      <c r="B4" s="129" t="s">
        <v>24</v>
      </c>
    </row>
    <row r="5" spans="1:2" ht="30" customHeight="1">
      <c r="A5" s="23" t="s">
        <v>25</v>
      </c>
      <c r="B5" s="25" t="s">
        <v>88</v>
      </c>
    </row>
    <row r="6" spans="1:2" ht="26.25" customHeight="1">
      <c r="A6" s="130" t="s">
        <v>920</v>
      </c>
      <c r="B6" s="131"/>
    </row>
    <row r="7" spans="1:2" ht="26.25" customHeight="1">
      <c r="A7" s="132" t="s">
        <v>807</v>
      </c>
      <c r="B7" s="133"/>
    </row>
    <row r="8" spans="1:2" ht="26.25" customHeight="1">
      <c r="A8" s="132" t="s">
        <v>808</v>
      </c>
      <c r="B8" s="134"/>
    </row>
    <row r="9" spans="1:2" ht="26.25" customHeight="1">
      <c r="A9" s="132" t="s">
        <v>809</v>
      </c>
      <c r="B9" s="134"/>
    </row>
    <row r="10" spans="1:2" ht="26.25" customHeight="1">
      <c r="A10" s="132" t="s">
        <v>810</v>
      </c>
      <c r="B10" s="134"/>
    </row>
    <row r="11" spans="1:2" ht="26.25" customHeight="1">
      <c r="A11" s="132" t="s">
        <v>811</v>
      </c>
      <c r="B11" s="134"/>
    </row>
    <row r="12" spans="1:2" ht="26.25" customHeight="1">
      <c r="A12" s="135" t="s">
        <v>812</v>
      </c>
      <c r="B12" s="134"/>
    </row>
    <row r="13" spans="1:2" ht="26.25" customHeight="1">
      <c r="A13" s="132" t="s">
        <v>813</v>
      </c>
      <c r="B13" s="134"/>
    </row>
    <row r="14" spans="1:2" ht="26.25" customHeight="1">
      <c r="A14" s="132" t="s">
        <v>814</v>
      </c>
      <c r="B14" s="134"/>
    </row>
    <row r="15" spans="1:2" ht="26.25" customHeight="1">
      <c r="A15" s="132" t="s">
        <v>815</v>
      </c>
      <c r="B15" s="134"/>
    </row>
    <row r="16" spans="1:2" ht="26.25" customHeight="1">
      <c r="A16" s="132" t="s">
        <v>816</v>
      </c>
      <c r="B16" s="134"/>
    </row>
    <row r="17" spans="1:9" ht="26.25" customHeight="1">
      <c r="A17" s="136" t="s">
        <v>817</v>
      </c>
      <c r="B17" s="137"/>
    </row>
    <row r="18" spans="1:9">
      <c r="A18" s="378" t="s">
        <v>918</v>
      </c>
      <c r="B18" s="379"/>
    </row>
    <row r="28" spans="1:9">
      <c r="I28" s="1"/>
    </row>
  </sheetData>
  <mergeCells count="3">
    <mergeCell ref="A2:B2"/>
    <mergeCell ref="A3:B3"/>
    <mergeCell ref="A18:B18"/>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14"/>
  <sheetViews>
    <sheetView workbookViewId="0">
      <selection activeCell="I21" sqref="I21"/>
    </sheetView>
  </sheetViews>
  <sheetFormatPr defaultColWidth="9" defaultRowHeight="13.5"/>
  <cols>
    <col min="1" max="1" width="22.5" customWidth="1"/>
    <col min="2" max="4" width="10.75" customWidth="1"/>
    <col min="5" max="6" width="9.75" customWidth="1"/>
    <col min="7" max="8" width="9.125" customWidth="1"/>
    <col min="9" max="9" width="26.5" customWidth="1"/>
    <col min="10" max="12" width="10.75" customWidth="1"/>
    <col min="13" max="14" width="9.75" customWidth="1"/>
    <col min="17" max="17" width="16.125" customWidth="1"/>
  </cols>
  <sheetData>
    <row r="1" spans="1:16">
      <c r="A1" t="s">
        <v>818</v>
      </c>
    </row>
    <row r="2" spans="1:16" ht="56.25" customHeight="1">
      <c r="A2" s="367" t="s">
        <v>991</v>
      </c>
      <c r="B2" s="367"/>
      <c r="C2" s="367"/>
      <c r="D2" s="367"/>
      <c r="E2" s="367"/>
      <c r="F2" s="367"/>
      <c r="G2" s="367"/>
      <c r="H2" s="367"/>
      <c r="I2" s="367"/>
      <c r="J2" s="367"/>
      <c r="K2" s="367"/>
      <c r="L2" s="367"/>
      <c r="M2" s="367"/>
      <c r="N2" s="367"/>
      <c r="O2" s="367"/>
      <c r="P2" s="367"/>
    </row>
    <row r="3" spans="1:16" ht="22.5" customHeight="1">
      <c r="O3" s="380" t="s">
        <v>24</v>
      </c>
      <c r="P3" s="380"/>
    </row>
    <row r="4" spans="1:16" ht="54">
      <c r="A4" s="96" t="s">
        <v>83</v>
      </c>
      <c r="B4" s="97" t="s">
        <v>84</v>
      </c>
      <c r="C4" s="97" t="s">
        <v>85</v>
      </c>
      <c r="D4" s="97" t="s">
        <v>86</v>
      </c>
      <c r="E4" s="97" t="s">
        <v>87</v>
      </c>
      <c r="F4" s="97" t="s">
        <v>88</v>
      </c>
      <c r="G4" s="97" t="s">
        <v>819</v>
      </c>
      <c r="H4" s="98" t="s">
        <v>820</v>
      </c>
      <c r="I4" s="117" t="s">
        <v>90</v>
      </c>
      <c r="J4" s="97" t="s">
        <v>84</v>
      </c>
      <c r="K4" s="97" t="s">
        <v>85</v>
      </c>
      <c r="L4" s="97" t="s">
        <v>86</v>
      </c>
      <c r="M4" s="97" t="s">
        <v>87</v>
      </c>
      <c r="N4" s="97" t="s">
        <v>88</v>
      </c>
      <c r="O4" s="97" t="s">
        <v>819</v>
      </c>
      <c r="P4" s="98" t="s">
        <v>820</v>
      </c>
    </row>
    <row r="5" spans="1:16" ht="28.5" customHeight="1">
      <c r="A5" s="99" t="s">
        <v>91</v>
      </c>
      <c r="B5" s="100"/>
      <c r="C5" s="100"/>
      <c r="D5" s="100"/>
      <c r="E5" s="100"/>
      <c r="F5" s="100"/>
      <c r="G5" s="101"/>
      <c r="H5" s="102"/>
      <c r="I5" s="118" t="s">
        <v>91</v>
      </c>
      <c r="J5" s="100"/>
      <c r="K5" s="100"/>
      <c r="L5" s="100"/>
      <c r="M5" s="100"/>
      <c r="N5" s="100"/>
      <c r="O5" s="101"/>
      <c r="P5" s="102"/>
    </row>
    <row r="6" spans="1:16" ht="28.5" customHeight="1">
      <c r="A6" s="103" t="s">
        <v>93</v>
      </c>
      <c r="B6" s="100"/>
      <c r="C6" s="100"/>
      <c r="D6" s="100"/>
      <c r="E6" s="100"/>
      <c r="F6" s="104"/>
      <c r="G6" s="105"/>
      <c r="H6" s="106"/>
      <c r="I6" s="119" t="s">
        <v>94</v>
      </c>
      <c r="J6" s="100"/>
      <c r="K6" s="100"/>
      <c r="L6" s="100"/>
      <c r="M6" s="100"/>
      <c r="N6" s="100"/>
      <c r="O6" s="101"/>
      <c r="P6" s="102"/>
    </row>
    <row r="7" spans="1:16" ht="28.5" customHeight="1">
      <c r="A7" s="107" t="s">
        <v>821</v>
      </c>
      <c r="B7" s="108"/>
      <c r="C7" s="108"/>
      <c r="D7" s="108"/>
      <c r="E7" s="108"/>
      <c r="F7" s="109"/>
      <c r="G7" s="101"/>
      <c r="H7" s="102"/>
      <c r="I7" s="120" t="s">
        <v>822</v>
      </c>
      <c r="J7" s="108"/>
      <c r="K7" s="108"/>
      <c r="L7" s="108"/>
      <c r="M7" s="108"/>
      <c r="N7" s="108"/>
      <c r="O7" s="101"/>
      <c r="P7" s="102"/>
    </row>
    <row r="8" spans="1:16" ht="28.5" customHeight="1">
      <c r="A8" s="107" t="s">
        <v>823</v>
      </c>
      <c r="B8" s="108"/>
      <c r="C8" s="108"/>
      <c r="D8" s="108"/>
      <c r="E8" s="108"/>
      <c r="F8" s="109"/>
      <c r="G8" s="101"/>
      <c r="H8" s="102"/>
      <c r="I8" s="120" t="s">
        <v>824</v>
      </c>
      <c r="J8" s="108"/>
      <c r="K8" s="108"/>
      <c r="L8" s="108"/>
      <c r="M8" s="108"/>
      <c r="N8" s="108"/>
      <c r="O8" s="101"/>
      <c r="P8" s="102"/>
    </row>
    <row r="9" spans="1:16" ht="28.5" customHeight="1">
      <c r="A9" s="103" t="s">
        <v>120</v>
      </c>
      <c r="B9" s="100"/>
      <c r="C9" s="100"/>
      <c r="D9" s="100"/>
      <c r="E9" s="100"/>
      <c r="F9" s="104"/>
      <c r="G9" s="101"/>
      <c r="H9" s="102"/>
      <c r="I9" s="121" t="s">
        <v>121</v>
      </c>
      <c r="J9" s="100"/>
      <c r="K9" s="100"/>
      <c r="L9" s="100"/>
      <c r="M9" s="100"/>
      <c r="N9" s="100"/>
      <c r="O9" s="101"/>
      <c r="P9" s="102"/>
    </row>
    <row r="10" spans="1:16" ht="18.75" customHeight="1">
      <c r="A10" s="110" t="s">
        <v>122</v>
      </c>
      <c r="B10" s="108"/>
      <c r="C10" s="108"/>
      <c r="D10" s="108"/>
      <c r="E10" s="108"/>
      <c r="F10" s="108"/>
      <c r="G10" s="108"/>
      <c r="H10" s="111"/>
      <c r="I10" s="122" t="s">
        <v>123</v>
      </c>
      <c r="J10" s="112"/>
      <c r="K10" s="112"/>
      <c r="L10" s="112"/>
      <c r="M10" s="112"/>
      <c r="N10" s="112"/>
      <c r="O10" s="108"/>
      <c r="P10" s="123"/>
    </row>
    <row r="11" spans="1:16" ht="18.75" customHeight="1">
      <c r="A11" s="110" t="s">
        <v>825</v>
      </c>
      <c r="B11" s="112"/>
      <c r="C11" s="112"/>
      <c r="D11" s="112"/>
      <c r="E11" s="112"/>
      <c r="F11" s="112"/>
      <c r="G11" s="112"/>
      <c r="H11" s="113"/>
      <c r="I11" s="124" t="s">
        <v>826</v>
      </c>
      <c r="J11" s="112"/>
      <c r="K11" s="112"/>
      <c r="L11" s="112"/>
      <c r="M11" s="112"/>
      <c r="N11" s="112"/>
      <c r="O11" s="125"/>
      <c r="P11" s="123"/>
    </row>
    <row r="12" spans="1:16" ht="18.75" customHeight="1">
      <c r="A12" s="110" t="s">
        <v>827</v>
      </c>
      <c r="B12" s="112"/>
      <c r="C12" s="112"/>
      <c r="D12" s="112"/>
      <c r="E12" s="112"/>
      <c r="F12" s="112"/>
      <c r="G12" s="112"/>
      <c r="H12" s="113"/>
      <c r="I12" s="126" t="s">
        <v>828</v>
      </c>
      <c r="J12" s="108"/>
      <c r="K12" s="108"/>
      <c r="L12" s="109"/>
      <c r="M12" s="108"/>
      <c r="N12" s="108"/>
      <c r="O12" s="112"/>
      <c r="P12" s="113"/>
    </row>
    <row r="13" spans="1:16" ht="18.75" customHeight="1" thickBot="1">
      <c r="A13" s="114" t="s">
        <v>829</v>
      </c>
      <c r="B13" s="115"/>
      <c r="C13" s="115"/>
      <c r="D13" s="115"/>
      <c r="E13" s="115"/>
      <c r="F13" s="115"/>
      <c r="G13" s="115"/>
      <c r="H13" s="116"/>
      <c r="I13" s="127" t="s">
        <v>830</v>
      </c>
      <c r="J13" s="128"/>
      <c r="K13" s="128"/>
      <c r="L13" s="128"/>
      <c r="M13" s="128"/>
      <c r="N13" s="128"/>
      <c r="O13" s="115"/>
      <c r="P13" s="116"/>
    </row>
    <row r="14" spans="1:16" ht="13.5" customHeight="1">
      <c r="A14" s="381" t="s">
        <v>921</v>
      </c>
      <c r="B14" s="382"/>
      <c r="C14" s="382"/>
      <c r="D14" s="382"/>
      <c r="E14" s="382"/>
    </row>
  </sheetData>
  <mergeCells count="3">
    <mergeCell ref="A2:P2"/>
    <mergeCell ref="O3:P3"/>
    <mergeCell ref="A14:E14"/>
  </mergeCells>
  <phoneticPr fontId="70" type="noConversion"/>
  <printOptions horizontalCentered="1"/>
  <pageMargins left="0.196527777777778" right="0.196527777777778" top="0.75138888888888899" bottom="0.59027777777777801" header="0.29861111111111099" footer="0.29861111111111099"/>
  <pageSetup paperSize="9" scale="77" orientation="landscape" verticalDpi="300" r:id="rId1"/>
  <headerFooter>
    <oddFooter>&amp;C第 29 页，共 37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6"/>
  <sheetViews>
    <sheetView showGridLines="0" showZeros="0" workbookViewId="0">
      <selection activeCell="C29" sqref="C29"/>
    </sheetView>
  </sheetViews>
  <sheetFormatPr defaultRowHeight="14.25"/>
  <cols>
    <col min="1" max="1" width="8.75" style="315" customWidth="1"/>
    <col min="2" max="2" width="5.375" style="315" customWidth="1"/>
    <col min="3" max="3" width="98.125" style="315" customWidth="1"/>
    <col min="4" max="4" width="11.875" style="315" customWidth="1"/>
    <col min="5" max="16384" width="9" style="315"/>
  </cols>
  <sheetData>
    <row r="1" spans="1:7" ht="35.25" customHeight="1">
      <c r="A1" s="366" t="s">
        <v>1</v>
      </c>
      <c r="B1" s="366"/>
      <c r="C1" s="366"/>
    </row>
    <row r="2" spans="1:7" ht="12" customHeight="1">
      <c r="C2" s="316"/>
    </row>
    <row r="3" spans="1:7" ht="17.25" customHeight="1">
      <c r="B3" s="315" t="s">
        <v>2</v>
      </c>
      <c r="C3" s="317" t="s">
        <v>942</v>
      </c>
      <c r="E3" s="318"/>
      <c r="F3" s="318"/>
      <c r="G3" s="318"/>
    </row>
    <row r="4" spans="1:7" ht="17.25" customHeight="1">
      <c r="B4" s="315" t="s">
        <v>3</v>
      </c>
      <c r="C4" s="317" t="s">
        <v>943</v>
      </c>
    </row>
    <row r="5" spans="1:7" ht="17.25" customHeight="1">
      <c r="B5" s="315" t="s">
        <v>4</v>
      </c>
      <c r="C5" s="317" t="s">
        <v>944</v>
      </c>
    </row>
    <row r="6" spans="1:7" ht="17.25" customHeight="1">
      <c r="C6" s="317" t="s">
        <v>945</v>
      </c>
    </row>
    <row r="7" spans="1:7" ht="17.25" customHeight="1">
      <c r="B7" s="315" t="s">
        <v>5</v>
      </c>
      <c r="C7" s="317" t="s">
        <v>946</v>
      </c>
    </row>
    <row r="8" spans="1:7" ht="17.25" customHeight="1">
      <c r="B8" s="315" t="s">
        <v>6</v>
      </c>
      <c r="C8" s="317" t="s">
        <v>947</v>
      </c>
    </row>
    <row r="9" spans="1:7" ht="17.25" customHeight="1">
      <c r="B9" s="315" t="s">
        <v>7</v>
      </c>
      <c r="C9" s="317" t="s">
        <v>948</v>
      </c>
    </row>
    <row r="10" spans="1:7" ht="17.25" customHeight="1">
      <c r="B10" s="315" t="s">
        <v>8</v>
      </c>
      <c r="C10" s="317" t="s">
        <v>949</v>
      </c>
    </row>
    <row r="11" spans="1:7" ht="17.25" customHeight="1">
      <c r="B11" s="315" t="s">
        <v>9</v>
      </c>
      <c r="C11" s="317" t="s">
        <v>950</v>
      </c>
    </row>
    <row r="12" spans="1:7" ht="17.25" customHeight="1">
      <c r="C12" s="317" t="s">
        <v>951</v>
      </c>
    </row>
    <row r="13" spans="1:7" ht="17.25" customHeight="1">
      <c r="B13" s="315" t="s">
        <v>10</v>
      </c>
      <c r="C13" s="317" t="s">
        <v>952</v>
      </c>
    </row>
    <row r="14" spans="1:7" ht="17.25" customHeight="1">
      <c r="C14" s="317" t="s">
        <v>953</v>
      </c>
    </row>
    <row r="15" spans="1:7" ht="17.25" customHeight="1">
      <c r="B15" s="315" t="s">
        <v>11</v>
      </c>
      <c r="C15" s="317" t="s">
        <v>954</v>
      </c>
    </row>
    <row r="16" spans="1:7" ht="17.25" customHeight="1">
      <c r="B16" s="315" t="s">
        <v>12</v>
      </c>
      <c r="C16" s="317" t="s">
        <v>955</v>
      </c>
    </row>
    <row r="17" spans="2:3" ht="17.25" customHeight="1">
      <c r="B17" s="315" t="s">
        <v>13</v>
      </c>
      <c r="C17" s="317" t="s">
        <v>956</v>
      </c>
    </row>
    <row r="18" spans="2:3" ht="17.25" customHeight="1">
      <c r="B18" s="315" t="s">
        <v>14</v>
      </c>
      <c r="C18" s="317" t="s">
        <v>957</v>
      </c>
    </row>
    <row r="19" spans="2:3" ht="17.25" customHeight="1">
      <c r="B19" s="315" t="s">
        <v>15</v>
      </c>
      <c r="C19" s="317" t="s">
        <v>958</v>
      </c>
    </row>
    <row r="20" spans="2:3" ht="17.25" customHeight="1">
      <c r="C20" s="317" t="s">
        <v>959</v>
      </c>
    </row>
    <row r="21" spans="2:3" ht="17.25" customHeight="1">
      <c r="B21" s="315" t="s">
        <v>16</v>
      </c>
      <c r="C21" s="317" t="s">
        <v>960</v>
      </c>
    </row>
    <row r="22" spans="2:3" ht="17.25" customHeight="1">
      <c r="B22" s="315" t="s">
        <v>17</v>
      </c>
      <c r="C22" s="317" t="s">
        <v>961</v>
      </c>
    </row>
    <row r="23" spans="2:3" ht="17.25" customHeight="1">
      <c r="B23" s="315" t="s">
        <v>18</v>
      </c>
      <c r="C23" s="317" t="s">
        <v>962</v>
      </c>
    </row>
    <row r="24" spans="2:3" ht="17.25" customHeight="1">
      <c r="B24" s="315" t="s">
        <v>19</v>
      </c>
      <c r="C24" s="317" t="s">
        <v>963</v>
      </c>
    </row>
    <row r="25" spans="2:3" ht="17.25" customHeight="1">
      <c r="B25" s="315" t="s">
        <v>20</v>
      </c>
      <c r="C25" s="317" t="s">
        <v>964</v>
      </c>
    </row>
    <row r="26" spans="2:3" ht="17.25" customHeight="1">
      <c r="B26" s="315" t="s">
        <v>21</v>
      </c>
      <c r="C26" s="317" t="s">
        <v>965</v>
      </c>
    </row>
    <row r="27" spans="2:3" ht="17.25" customHeight="1">
      <c r="B27" s="315" t="s">
        <v>22</v>
      </c>
      <c r="C27" s="317" t="s">
        <v>966</v>
      </c>
    </row>
    <row r="28" spans="2:3" ht="18.75">
      <c r="C28" s="319"/>
    </row>
    <row r="29" spans="2:3" ht="18.75">
      <c r="C29" s="319"/>
    </row>
    <row r="30" spans="2:3" ht="18.75">
      <c r="C30" s="319"/>
    </row>
    <row r="31" spans="2:3" ht="18.75">
      <c r="C31" s="320"/>
    </row>
    <row r="32" spans="2:3" ht="18.75">
      <c r="C32" s="320"/>
    </row>
    <row r="33" spans="3:3" ht="18.75">
      <c r="C33" s="320"/>
    </row>
    <row r="34" spans="3:3" ht="18.75">
      <c r="C34" s="320"/>
    </row>
    <row r="35" spans="3:3" ht="18.75">
      <c r="C35" s="320"/>
    </row>
    <row r="36" spans="3:3" ht="18.75">
      <c r="C36" s="320"/>
    </row>
  </sheetData>
  <mergeCells count="1">
    <mergeCell ref="A1:C1"/>
  </mergeCells>
  <phoneticPr fontId="70" type="noConversion"/>
  <printOptions horizontalCentered="1" verticalCentered="1"/>
  <pageMargins left="0.156944444444444" right="0.39305555555555599" top="0" bottom="0" header="0.39305555555555599" footer="0.39305555555555599"/>
  <pageSetup paperSize="9" firstPageNumber="0" pageOrder="overThenDown"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5"/>
  <sheetViews>
    <sheetView workbookViewId="0">
      <selection activeCell="E5" sqref="E5"/>
    </sheetView>
  </sheetViews>
  <sheetFormatPr defaultRowHeight="14.25"/>
  <cols>
    <col min="1" max="3" width="21.375" style="95" customWidth="1"/>
    <col min="4" max="4" width="25.375" style="95" customWidth="1"/>
    <col min="5" max="16384" width="9" style="95"/>
  </cols>
  <sheetData>
    <row r="1" spans="1:4" ht="55.5" customHeight="1">
      <c r="A1" s="383" t="s">
        <v>992</v>
      </c>
      <c r="B1" s="383"/>
      <c r="C1" s="383"/>
      <c r="D1" s="383"/>
    </row>
    <row r="2" spans="1:4" ht="68.25" customHeight="1">
      <c r="A2" s="384" t="s">
        <v>993</v>
      </c>
      <c r="B2" s="385"/>
      <c r="C2" s="385"/>
      <c r="D2" s="385"/>
    </row>
    <row r="3" spans="1:4" ht="68.25" customHeight="1">
      <c r="A3" s="385"/>
      <c r="B3" s="385"/>
      <c r="C3" s="385"/>
      <c r="D3" s="385"/>
    </row>
    <row r="4" spans="1:4" ht="68.25" customHeight="1">
      <c r="A4" s="385"/>
      <c r="B4" s="385"/>
      <c r="C4" s="385"/>
      <c r="D4" s="385"/>
    </row>
    <row r="5" spans="1:4" ht="68.25" customHeight="1">
      <c r="A5" s="385"/>
      <c r="B5" s="385"/>
      <c r="C5" s="385"/>
      <c r="D5" s="385"/>
    </row>
  </sheetData>
  <mergeCells count="2">
    <mergeCell ref="A1:D1"/>
    <mergeCell ref="A2:D5"/>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36"/>
  <sheetViews>
    <sheetView workbookViewId="0">
      <selection activeCell="C9" sqref="C9"/>
    </sheetView>
  </sheetViews>
  <sheetFormatPr defaultColWidth="9" defaultRowHeight="13.5"/>
  <cols>
    <col min="1" max="1" width="39.625" customWidth="1"/>
    <col min="2" max="3" width="7.875" customWidth="1"/>
    <col min="5" max="5" width="11" customWidth="1"/>
    <col min="6" max="6" width="41" customWidth="1"/>
    <col min="7" max="8" width="7.875" customWidth="1"/>
    <col min="10" max="10" width="10.625" customWidth="1"/>
  </cols>
  <sheetData>
    <row r="1" spans="1:10">
      <c r="A1" t="s">
        <v>831</v>
      </c>
    </row>
    <row r="2" spans="1:10" ht="23.25" customHeight="1">
      <c r="A2" s="367" t="s">
        <v>994</v>
      </c>
      <c r="B2" s="367"/>
      <c r="C2" s="367"/>
      <c r="D2" s="367"/>
      <c r="E2" s="367"/>
      <c r="F2" s="367"/>
      <c r="G2" s="367"/>
      <c r="H2" s="367"/>
      <c r="I2" s="367"/>
      <c r="J2" s="367"/>
    </row>
    <row r="3" spans="1:10" ht="15.75" customHeight="1">
      <c r="I3" s="380" t="s">
        <v>24</v>
      </c>
      <c r="J3" s="380"/>
    </row>
    <row r="4" spans="1:10" ht="39" customHeight="1">
      <c r="A4" s="73" t="s">
        <v>622</v>
      </c>
      <c r="B4" s="74" t="s">
        <v>84</v>
      </c>
      <c r="C4" s="75" t="s">
        <v>88</v>
      </c>
      <c r="D4" s="76" t="s">
        <v>832</v>
      </c>
      <c r="E4" s="76" t="s">
        <v>833</v>
      </c>
      <c r="F4" s="77" t="s">
        <v>135</v>
      </c>
      <c r="G4" s="74" t="s">
        <v>84</v>
      </c>
      <c r="H4" s="75" t="s">
        <v>88</v>
      </c>
      <c r="I4" s="76" t="s">
        <v>832</v>
      </c>
      <c r="J4" s="76" t="s">
        <v>833</v>
      </c>
    </row>
    <row r="5" spans="1:10" ht="17.25" customHeight="1">
      <c r="A5" s="78" t="s">
        <v>834</v>
      </c>
      <c r="B5" s="79"/>
      <c r="C5" s="79"/>
      <c r="D5" s="79"/>
      <c r="E5" s="79"/>
      <c r="F5" s="80" t="s">
        <v>835</v>
      </c>
      <c r="G5" s="79"/>
      <c r="H5" s="79"/>
      <c r="I5" s="79"/>
      <c r="J5" s="92"/>
    </row>
    <row r="6" spans="1:10" ht="17.25" customHeight="1">
      <c r="A6" s="81" t="s">
        <v>836</v>
      </c>
      <c r="B6" s="79"/>
      <c r="C6" s="79"/>
      <c r="D6" s="79"/>
      <c r="E6" s="79"/>
      <c r="F6" s="82" t="s">
        <v>837</v>
      </c>
      <c r="G6" s="79"/>
      <c r="H6" s="79"/>
      <c r="I6" s="79"/>
      <c r="J6" s="92"/>
    </row>
    <row r="7" spans="1:10" ht="17.25" customHeight="1">
      <c r="A7" s="83" t="s">
        <v>838</v>
      </c>
      <c r="B7" s="79"/>
      <c r="C7" s="79"/>
      <c r="D7" s="79"/>
      <c r="E7" s="79"/>
      <c r="F7" s="80" t="s">
        <v>839</v>
      </c>
      <c r="G7" s="79"/>
      <c r="H7" s="79"/>
      <c r="I7" s="79"/>
      <c r="J7" s="92"/>
    </row>
    <row r="8" spans="1:10" ht="17.25" customHeight="1">
      <c r="A8" s="84" t="s">
        <v>840</v>
      </c>
      <c r="B8" s="79"/>
      <c r="C8" s="79"/>
      <c r="D8" s="79"/>
      <c r="E8" s="79"/>
      <c r="F8" s="82" t="s">
        <v>837</v>
      </c>
      <c r="G8" s="79"/>
      <c r="H8" s="79"/>
      <c r="I8" s="79"/>
      <c r="J8" s="92"/>
    </row>
    <row r="9" spans="1:10" ht="17.25" customHeight="1">
      <c r="A9" s="78" t="s">
        <v>841</v>
      </c>
      <c r="B9" s="79"/>
      <c r="C9" s="79"/>
      <c r="D9" s="79"/>
      <c r="E9" s="79"/>
      <c r="F9" s="80" t="s">
        <v>842</v>
      </c>
      <c r="G9" s="79"/>
      <c r="H9" s="79"/>
      <c r="I9" s="79"/>
      <c r="J9" s="92"/>
    </row>
    <row r="10" spans="1:10" ht="17.25" customHeight="1">
      <c r="A10" s="81" t="s">
        <v>836</v>
      </c>
      <c r="B10" s="79"/>
      <c r="C10" s="79"/>
      <c r="D10" s="79"/>
      <c r="E10" s="79"/>
      <c r="F10" s="82" t="s">
        <v>837</v>
      </c>
      <c r="G10" s="79"/>
      <c r="H10" s="79"/>
      <c r="I10" s="79"/>
      <c r="J10" s="92"/>
    </row>
    <row r="11" spans="1:10" ht="17.25" customHeight="1">
      <c r="A11" s="83" t="s">
        <v>838</v>
      </c>
      <c r="B11" s="79"/>
      <c r="C11" s="79"/>
      <c r="D11" s="79"/>
      <c r="E11" s="79"/>
      <c r="F11" s="80" t="s">
        <v>843</v>
      </c>
      <c r="G11" s="79"/>
      <c r="H11" s="79"/>
      <c r="I11" s="79"/>
      <c r="J11" s="92"/>
    </row>
    <row r="12" spans="1:10" ht="17.25" customHeight="1">
      <c r="A12" s="84" t="s">
        <v>840</v>
      </c>
      <c r="B12" s="79"/>
      <c r="C12" s="79"/>
      <c r="D12" s="79"/>
      <c r="E12" s="79"/>
      <c r="F12" s="82" t="s">
        <v>844</v>
      </c>
      <c r="G12" s="79"/>
      <c r="H12" s="79"/>
      <c r="I12" s="79"/>
      <c r="J12" s="92"/>
    </row>
    <row r="13" spans="1:10" ht="17.25" customHeight="1">
      <c r="A13" s="78" t="s">
        <v>845</v>
      </c>
      <c r="B13" s="79"/>
      <c r="C13" s="79"/>
      <c r="D13" s="79"/>
      <c r="E13" s="79"/>
      <c r="F13" s="80" t="s">
        <v>846</v>
      </c>
      <c r="G13" s="79"/>
      <c r="H13" s="79"/>
      <c r="I13" s="79"/>
      <c r="J13" s="92"/>
    </row>
    <row r="14" spans="1:10" ht="17.25" customHeight="1">
      <c r="A14" s="81" t="s">
        <v>836</v>
      </c>
      <c r="B14" s="79"/>
      <c r="C14" s="79"/>
      <c r="D14" s="79"/>
      <c r="E14" s="79"/>
      <c r="F14" s="82" t="s">
        <v>844</v>
      </c>
      <c r="G14" s="79"/>
      <c r="H14" s="79"/>
      <c r="I14" s="79"/>
      <c r="J14" s="92"/>
    </row>
    <row r="15" spans="1:10" ht="17.25" customHeight="1">
      <c r="A15" s="83" t="s">
        <v>838</v>
      </c>
      <c r="B15" s="79"/>
      <c r="C15" s="79"/>
      <c r="D15" s="79"/>
      <c r="E15" s="79"/>
      <c r="F15" s="80" t="s">
        <v>847</v>
      </c>
      <c r="G15" s="79"/>
      <c r="H15" s="79"/>
      <c r="I15" s="79"/>
      <c r="J15" s="92"/>
    </row>
    <row r="16" spans="1:10" ht="17.25" customHeight="1">
      <c r="A16" s="84" t="s">
        <v>840</v>
      </c>
      <c r="B16" s="79"/>
      <c r="C16" s="79"/>
      <c r="D16" s="79"/>
      <c r="E16" s="79"/>
      <c r="F16" s="82" t="s">
        <v>848</v>
      </c>
      <c r="G16" s="79"/>
      <c r="H16" s="79"/>
      <c r="I16" s="79"/>
      <c r="J16" s="92"/>
    </row>
    <row r="17" spans="1:10" ht="17.25" customHeight="1">
      <c r="A17" s="78" t="s">
        <v>849</v>
      </c>
      <c r="B17" s="79"/>
      <c r="C17" s="79"/>
      <c r="D17" s="79"/>
      <c r="E17" s="79"/>
      <c r="F17" s="80" t="s">
        <v>850</v>
      </c>
      <c r="G17" s="79"/>
      <c r="H17" s="79"/>
      <c r="I17" s="79"/>
      <c r="J17" s="92"/>
    </row>
    <row r="18" spans="1:10" ht="17.25" customHeight="1">
      <c r="A18" s="81" t="s">
        <v>836</v>
      </c>
      <c r="B18" s="79"/>
      <c r="C18" s="79"/>
      <c r="D18" s="79"/>
      <c r="E18" s="79"/>
      <c r="F18" s="82" t="s">
        <v>851</v>
      </c>
      <c r="G18" s="79"/>
      <c r="H18" s="79"/>
      <c r="I18" s="79"/>
      <c r="J18" s="92"/>
    </row>
    <row r="19" spans="1:10" ht="17.25" customHeight="1">
      <c r="A19" s="83" t="s">
        <v>838</v>
      </c>
      <c r="B19" s="79"/>
      <c r="C19" s="79"/>
      <c r="D19" s="79"/>
      <c r="E19" s="79"/>
      <c r="F19" s="79"/>
      <c r="G19" s="79"/>
      <c r="H19" s="79"/>
      <c r="I19" s="79"/>
      <c r="J19" s="92"/>
    </row>
    <row r="20" spans="1:10" ht="17.25" customHeight="1">
      <c r="A20" s="78" t="s">
        <v>852</v>
      </c>
      <c r="B20" s="79"/>
      <c r="C20" s="79"/>
      <c r="D20" s="79"/>
      <c r="E20" s="79"/>
      <c r="F20" s="79"/>
      <c r="G20" s="79"/>
      <c r="H20" s="79"/>
      <c r="I20" s="79"/>
      <c r="J20" s="92"/>
    </row>
    <row r="21" spans="1:10" ht="17.25" customHeight="1">
      <c r="A21" s="81" t="s">
        <v>836</v>
      </c>
      <c r="B21" s="79"/>
      <c r="C21" s="79"/>
      <c r="D21" s="79"/>
      <c r="E21" s="79"/>
      <c r="F21" s="79"/>
      <c r="G21" s="79"/>
      <c r="H21" s="79"/>
      <c r="I21" s="79"/>
      <c r="J21" s="92"/>
    </row>
    <row r="22" spans="1:10" ht="17.25" customHeight="1">
      <c r="A22" s="83" t="s">
        <v>838</v>
      </c>
      <c r="B22" s="79"/>
      <c r="C22" s="79"/>
      <c r="D22" s="79"/>
      <c r="E22" s="79"/>
      <c r="F22" s="79"/>
      <c r="G22" s="79"/>
      <c r="H22" s="79"/>
      <c r="I22" s="79"/>
      <c r="J22" s="92"/>
    </row>
    <row r="23" spans="1:10" ht="17.25" customHeight="1">
      <c r="A23" s="84" t="s">
        <v>840</v>
      </c>
      <c r="B23" s="79"/>
      <c r="C23" s="79"/>
      <c r="D23" s="79"/>
      <c r="E23" s="79"/>
      <c r="F23" s="79"/>
      <c r="G23" s="79"/>
      <c r="H23" s="79"/>
      <c r="I23" s="79"/>
      <c r="J23" s="92"/>
    </row>
    <row r="24" spans="1:10" ht="17.25" customHeight="1">
      <c r="A24" s="78" t="s">
        <v>853</v>
      </c>
      <c r="B24" s="79"/>
      <c r="C24" s="79"/>
      <c r="D24" s="79"/>
      <c r="E24" s="79"/>
      <c r="F24" s="79"/>
      <c r="G24" s="79"/>
      <c r="H24" s="79"/>
      <c r="I24" s="79"/>
      <c r="J24" s="92"/>
    </row>
    <row r="25" spans="1:10" ht="17.25" customHeight="1">
      <c r="A25" s="81" t="s">
        <v>836</v>
      </c>
      <c r="B25" s="79"/>
      <c r="C25" s="79"/>
      <c r="D25" s="79"/>
      <c r="E25" s="79"/>
      <c r="F25" s="79"/>
      <c r="G25" s="79"/>
      <c r="H25" s="79"/>
      <c r="I25" s="79"/>
      <c r="J25" s="92"/>
    </row>
    <row r="26" spans="1:10" ht="17.25" customHeight="1">
      <c r="A26" s="85" t="s">
        <v>854</v>
      </c>
      <c r="B26" s="79"/>
      <c r="C26" s="79"/>
      <c r="D26" s="79"/>
      <c r="E26" s="79"/>
      <c r="F26" s="79"/>
      <c r="G26" s="79"/>
      <c r="H26" s="79"/>
      <c r="I26" s="79"/>
      <c r="J26" s="92"/>
    </row>
    <row r="27" spans="1:10" ht="17.25" customHeight="1">
      <c r="A27" s="85" t="s">
        <v>855</v>
      </c>
      <c r="B27" s="79"/>
      <c r="C27" s="79"/>
      <c r="D27" s="79"/>
      <c r="E27" s="79"/>
      <c r="F27" s="79"/>
      <c r="G27" s="79"/>
      <c r="H27" s="79"/>
      <c r="I27" s="79"/>
      <c r="J27" s="92"/>
    </row>
    <row r="28" spans="1:10" ht="17.25" customHeight="1">
      <c r="A28" s="85" t="s">
        <v>856</v>
      </c>
      <c r="B28" s="79"/>
      <c r="C28" s="79"/>
      <c r="D28" s="79"/>
      <c r="E28" s="79"/>
      <c r="F28" s="79"/>
      <c r="G28" s="79"/>
      <c r="H28" s="79"/>
      <c r="I28" s="79"/>
      <c r="J28" s="92"/>
    </row>
    <row r="29" spans="1:10" ht="17.25" customHeight="1">
      <c r="A29" s="86" t="s">
        <v>857</v>
      </c>
      <c r="B29" s="79"/>
      <c r="C29" s="79"/>
      <c r="D29" s="79"/>
      <c r="E29" s="79"/>
      <c r="F29" s="79"/>
      <c r="G29" s="79"/>
      <c r="H29" s="79"/>
      <c r="I29" s="79"/>
      <c r="J29" s="92"/>
    </row>
    <row r="30" spans="1:10" ht="17.25" customHeight="1">
      <c r="A30" s="86" t="s">
        <v>854</v>
      </c>
      <c r="B30" s="79"/>
      <c r="C30" s="79"/>
      <c r="D30" s="79"/>
      <c r="E30" s="79"/>
      <c r="F30" s="79"/>
      <c r="G30" s="79"/>
      <c r="H30" s="79"/>
      <c r="I30" s="79"/>
      <c r="J30" s="92"/>
    </row>
    <row r="31" spans="1:10" ht="17.25" customHeight="1">
      <c r="A31" s="86" t="s">
        <v>858</v>
      </c>
      <c r="B31" s="79"/>
      <c r="C31" s="79"/>
      <c r="D31" s="79"/>
      <c r="E31" s="79"/>
      <c r="F31" s="79"/>
      <c r="G31" s="79"/>
      <c r="H31" s="79"/>
      <c r="I31" s="79"/>
      <c r="J31" s="92"/>
    </row>
    <row r="32" spans="1:10" s="72" customFormat="1" ht="17.25" customHeight="1">
      <c r="A32" s="87" t="s">
        <v>859</v>
      </c>
      <c r="B32" s="88"/>
      <c r="C32" s="88"/>
      <c r="D32" s="88"/>
      <c r="E32" s="88"/>
      <c r="F32" s="89" t="s">
        <v>860</v>
      </c>
      <c r="G32" s="88"/>
      <c r="H32" s="88"/>
      <c r="I32" s="88"/>
      <c r="J32" s="93"/>
    </row>
    <row r="33" spans="1:10" ht="17.25" customHeight="1">
      <c r="A33" s="86" t="s">
        <v>857</v>
      </c>
      <c r="B33" s="79"/>
      <c r="C33" s="79"/>
      <c r="D33" s="79"/>
      <c r="E33" s="79"/>
      <c r="F33" s="82" t="s">
        <v>861</v>
      </c>
      <c r="G33" s="79"/>
      <c r="H33" s="79"/>
      <c r="I33" s="79"/>
      <c r="J33" s="92"/>
    </row>
    <row r="34" spans="1:10" ht="17.25" customHeight="1">
      <c r="A34" s="86" t="s">
        <v>854</v>
      </c>
      <c r="B34" s="79"/>
      <c r="C34" s="79"/>
      <c r="D34" s="79"/>
      <c r="E34" s="79"/>
      <c r="F34" s="79"/>
      <c r="G34" s="79"/>
      <c r="H34" s="79"/>
      <c r="I34" s="79"/>
      <c r="J34" s="92"/>
    </row>
    <row r="35" spans="1:10" ht="17.25" customHeight="1">
      <c r="A35" s="90" t="s">
        <v>858</v>
      </c>
      <c r="B35" s="91"/>
      <c r="C35" s="91"/>
      <c r="D35" s="91"/>
      <c r="E35" s="91"/>
      <c r="F35" s="91"/>
      <c r="G35" s="91"/>
      <c r="H35" s="91"/>
      <c r="I35" s="91"/>
      <c r="J35" s="94"/>
    </row>
    <row r="36" spans="1:10" ht="17.25" customHeight="1">
      <c r="A36" s="331" t="s">
        <v>922</v>
      </c>
    </row>
  </sheetData>
  <mergeCells count="2">
    <mergeCell ref="A2:J2"/>
    <mergeCell ref="I3:J3"/>
  </mergeCells>
  <phoneticPr fontId="70" type="noConversion"/>
  <printOptions horizontalCentered="1"/>
  <pageMargins left="0.196527777777778" right="0.196527777777778" top="0.75138888888888899" bottom="0.59027777777777801" header="0.29861111111111099" footer="0.29861111111111099"/>
  <pageSetup paperSize="9" scale="77" orientation="landscape" verticalDpi="300" r:id="rId1"/>
  <headerFooter>
    <oddFooter>&amp;C第 31 页，共 37 页</oddFooter>
  </headerFooter>
  <rowBreaks count="1" manualBreakCount="1">
    <brk id="36"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8"/>
  <sheetViews>
    <sheetView workbookViewId="0">
      <selection activeCell="C17" sqref="C17"/>
    </sheetView>
  </sheetViews>
  <sheetFormatPr defaultColWidth="9" defaultRowHeight="13.5"/>
  <cols>
    <col min="1" max="1" width="10.25" customWidth="1"/>
    <col min="2" max="2" width="14.375" customWidth="1"/>
    <col min="3" max="7" width="13.625" customWidth="1"/>
  </cols>
  <sheetData>
    <row r="1" spans="1:8">
      <c r="A1" t="s">
        <v>862</v>
      </c>
    </row>
    <row r="2" spans="1:8" ht="27">
      <c r="A2" s="344" t="s">
        <v>995</v>
      </c>
      <c r="B2" s="344"/>
      <c r="C2" s="344"/>
      <c r="D2" s="344"/>
      <c r="E2" s="344"/>
      <c r="F2" s="344"/>
      <c r="G2" s="344"/>
      <c r="H2" s="344"/>
    </row>
    <row r="4" spans="1:8">
      <c r="G4" s="69" t="s">
        <v>863</v>
      </c>
    </row>
    <row r="5" spans="1:8" ht="25.5" customHeight="1">
      <c r="A5" s="388" t="s">
        <v>864</v>
      </c>
      <c r="B5" s="386" t="s">
        <v>865</v>
      </c>
      <c r="C5" s="386"/>
      <c r="D5" s="386"/>
      <c r="E5" s="386" t="s">
        <v>866</v>
      </c>
      <c r="F5" s="386"/>
      <c r="G5" s="387"/>
    </row>
    <row r="6" spans="1:8" ht="25.5" customHeight="1">
      <c r="A6" s="389"/>
      <c r="B6" s="26" t="s">
        <v>724</v>
      </c>
      <c r="C6" s="26" t="s">
        <v>867</v>
      </c>
      <c r="D6" s="26" t="s">
        <v>868</v>
      </c>
      <c r="E6" s="26" t="s">
        <v>724</v>
      </c>
      <c r="F6" s="26" t="s">
        <v>867</v>
      </c>
      <c r="G6" s="27" t="s">
        <v>868</v>
      </c>
    </row>
    <row r="7" spans="1:8" ht="27" customHeight="1">
      <c r="A7" s="28"/>
      <c r="B7" s="70"/>
      <c r="C7" s="70"/>
      <c r="D7" s="70"/>
      <c r="E7" s="70"/>
      <c r="F7" s="70"/>
      <c r="G7" s="71"/>
    </row>
    <row r="8" spans="1:8">
      <c r="A8" s="331" t="s">
        <v>923</v>
      </c>
    </row>
  </sheetData>
  <mergeCells count="3">
    <mergeCell ref="B5:D5"/>
    <mergeCell ref="E5:G5"/>
    <mergeCell ref="A5:A6"/>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42"/>
  <sheetViews>
    <sheetView topLeftCell="A13" workbookViewId="0">
      <selection activeCell="K13" sqref="K13"/>
    </sheetView>
  </sheetViews>
  <sheetFormatPr defaultColWidth="9" defaultRowHeight="13.5"/>
  <cols>
    <col min="1" max="1" width="6.25" customWidth="1"/>
    <col min="2" max="2" width="22.125" customWidth="1"/>
    <col min="3" max="3" width="20.375" customWidth="1"/>
    <col min="4" max="4" width="12.125" customWidth="1"/>
    <col min="5" max="5" width="12.75" customWidth="1"/>
    <col min="6" max="6" width="11.75" customWidth="1"/>
    <col min="7" max="7" width="13.375" customWidth="1"/>
  </cols>
  <sheetData>
    <row r="1" spans="1:7">
      <c r="A1" t="s">
        <v>869</v>
      </c>
    </row>
    <row r="2" spans="1:7" ht="36" customHeight="1">
      <c r="A2" s="367" t="s">
        <v>996</v>
      </c>
      <c r="B2" s="367"/>
      <c r="C2" s="367"/>
      <c r="D2" s="367"/>
      <c r="E2" s="367"/>
      <c r="F2" s="367"/>
      <c r="G2" s="367"/>
    </row>
    <row r="3" spans="1:7" ht="24" customHeight="1">
      <c r="G3" s="33" t="s">
        <v>24</v>
      </c>
    </row>
    <row r="4" spans="1:7" ht="36" customHeight="1">
      <c r="A4" s="60" t="s">
        <v>870</v>
      </c>
      <c r="B4" s="39" t="s">
        <v>871</v>
      </c>
      <c r="C4" s="39" t="s">
        <v>872</v>
      </c>
      <c r="D4" s="39" t="s">
        <v>873</v>
      </c>
      <c r="E4" s="39" t="s">
        <v>874</v>
      </c>
      <c r="F4" s="39" t="s">
        <v>875</v>
      </c>
      <c r="G4" s="40" t="s">
        <v>876</v>
      </c>
    </row>
    <row r="5" spans="1:7" ht="24" customHeight="1">
      <c r="A5" s="41"/>
      <c r="B5" s="61" t="s">
        <v>724</v>
      </c>
      <c r="C5" s="61"/>
      <c r="D5" s="61"/>
      <c r="E5" s="61"/>
      <c r="F5" s="61"/>
      <c r="G5" s="62"/>
    </row>
    <row r="6" spans="1:7" ht="18" customHeight="1">
      <c r="A6" s="47"/>
      <c r="B6" s="48"/>
      <c r="C6" s="49"/>
      <c r="D6" s="48"/>
      <c r="E6" s="63"/>
      <c r="F6" s="64"/>
      <c r="G6" s="65"/>
    </row>
    <row r="7" spans="1:7" ht="18" customHeight="1">
      <c r="A7" s="47"/>
      <c r="B7" s="48"/>
      <c r="C7" s="49"/>
      <c r="D7" s="48"/>
      <c r="E7" s="63"/>
      <c r="F7" s="64"/>
      <c r="G7" s="65"/>
    </row>
    <row r="8" spans="1:7" ht="18" customHeight="1">
      <c r="A8" s="47"/>
      <c r="B8" s="48"/>
      <c r="C8" s="49"/>
      <c r="D8" s="48"/>
      <c r="E8" s="63"/>
      <c r="F8" s="64"/>
      <c r="G8" s="65"/>
    </row>
    <row r="9" spans="1:7" ht="18" customHeight="1">
      <c r="A9" s="47"/>
      <c r="B9" s="48"/>
      <c r="C9" s="49"/>
      <c r="D9" s="48"/>
      <c r="E9" s="63"/>
      <c r="F9" s="64"/>
      <c r="G9" s="65"/>
    </row>
    <row r="10" spans="1:7" ht="18" customHeight="1">
      <c r="A10" s="47"/>
      <c r="B10" s="48"/>
      <c r="C10" s="49"/>
      <c r="D10" s="48"/>
      <c r="E10" s="63"/>
      <c r="F10" s="64"/>
      <c r="G10" s="65"/>
    </row>
    <row r="11" spans="1:7" ht="18" customHeight="1">
      <c r="A11" s="47"/>
      <c r="B11" s="48"/>
      <c r="C11" s="49"/>
      <c r="D11" s="48"/>
      <c r="E11" s="63"/>
      <c r="F11" s="64"/>
      <c r="G11" s="65"/>
    </row>
    <row r="12" spans="1:7" ht="18" customHeight="1">
      <c r="A12" s="47"/>
      <c r="B12" s="48"/>
      <c r="C12" s="49"/>
      <c r="D12" s="48"/>
      <c r="E12" s="63"/>
      <c r="F12" s="64"/>
      <c r="G12" s="65"/>
    </row>
    <row r="13" spans="1:7" ht="18" customHeight="1">
      <c r="A13" s="47"/>
      <c r="B13" s="48"/>
      <c r="C13" s="49"/>
      <c r="D13" s="48"/>
      <c r="E13" s="63"/>
      <c r="F13" s="64"/>
      <c r="G13" s="65"/>
    </row>
    <row r="14" spans="1:7" ht="18" customHeight="1">
      <c r="A14" s="47"/>
      <c r="B14" s="48"/>
      <c r="C14" s="49"/>
      <c r="D14" s="48"/>
      <c r="E14" s="63"/>
      <c r="F14" s="64"/>
      <c r="G14" s="65"/>
    </row>
    <row r="15" spans="1:7" ht="18" customHeight="1">
      <c r="A15" s="47"/>
      <c r="B15" s="48"/>
      <c r="C15" s="49"/>
      <c r="D15" s="48"/>
      <c r="E15" s="63"/>
      <c r="F15" s="64"/>
      <c r="G15" s="65"/>
    </row>
    <row r="16" spans="1:7" ht="18" customHeight="1">
      <c r="A16" s="47"/>
      <c r="B16" s="48"/>
      <c r="C16" s="49"/>
      <c r="D16" s="48"/>
      <c r="E16" s="63"/>
      <c r="F16" s="64"/>
      <c r="G16" s="65"/>
    </row>
    <row r="17" spans="1:7" ht="18" customHeight="1">
      <c r="A17" s="47"/>
      <c r="B17" s="48"/>
      <c r="C17" s="49"/>
      <c r="D17" s="48"/>
      <c r="E17" s="63"/>
      <c r="F17" s="64"/>
      <c r="G17" s="65"/>
    </row>
    <row r="18" spans="1:7" ht="18" customHeight="1">
      <c r="A18" s="47"/>
      <c r="B18" s="48"/>
      <c r="C18" s="49"/>
      <c r="D18" s="48"/>
      <c r="E18" s="63"/>
      <c r="F18" s="64"/>
      <c r="G18" s="65"/>
    </row>
    <row r="19" spans="1:7" ht="18" customHeight="1">
      <c r="A19" s="47"/>
      <c r="B19" s="48"/>
      <c r="C19" s="49"/>
      <c r="D19" s="48"/>
      <c r="E19" s="63"/>
      <c r="F19" s="64"/>
      <c r="G19" s="65"/>
    </row>
    <row r="20" spans="1:7" ht="18" customHeight="1">
      <c r="A20" s="47"/>
      <c r="B20" s="48"/>
      <c r="C20" s="49"/>
      <c r="D20" s="48"/>
      <c r="E20" s="63"/>
      <c r="F20" s="64"/>
      <c r="G20" s="65"/>
    </row>
    <row r="21" spans="1:7" ht="18" customHeight="1">
      <c r="A21" s="47"/>
      <c r="B21" s="48"/>
      <c r="C21" s="49"/>
      <c r="D21" s="48"/>
      <c r="E21" s="63"/>
      <c r="F21" s="64"/>
      <c r="G21" s="65"/>
    </row>
    <row r="22" spans="1:7" ht="18" customHeight="1">
      <c r="A22" s="47"/>
      <c r="B22" s="48"/>
      <c r="C22" s="49"/>
      <c r="D22" s="48"/>
      <c r="E22" s="63"/>
      <c r="F22" s="64"/>
      <c r="G22" s="65"/>
    </row>
    <row r="23" spans="1:7" ht="18" customHeight="1">
      <c r="A23" s="47"/>
      <c r="B23" s="48"/>
      <c r="C23" s="49"/>
      <c r="D23" s="48"/>
      <c r="E23" s="63"/>
      <c r="F23" s="64"/>
      <c r="G23" s="65"/>
    </row>
    <row r="24" spans="1:7" ht="18" customHeight="1">
      <c r="A24" s="47"/>
      <c r="B24" s="48"/>
      <c r="C24" s="49"/>
      <c r="D24" s="48"/>
      <c r="E24" s="63"/>
      <c r="F24" s="64"/>
      <c r="G24" s="65"/>
    </row>
    <row r="25" spans="1:7" ht="18" customHeight="1">
      <c r="A25" s="47"/>
      <c r="B25" s="48"/>
      <c r="C25" s="49"/>
      <c r="D25" s="48"/>
      <c r="E25" s="63"/>
      <c r="F25" s="64"/>
      <c r="G25" s="65"/>
    </row>
    <row r="26" spans="1:7" ht="18" customHeight="1">
      <c r="A26" s="47"/>
      <c r="B26" s="48"/>
      <c r="C26" s="49"/>
      <c r="D26" s="48"/>
      <c r="E26" s="63"/>
      <c r="F26" s="64"/>
      <c r="G26" s="65"/>
    </row>
    <row r="27" spans="1:7" ht="18" customHeight="1">
      <c r="A27" s="47"/>
      <c r="B27" s="48"/>
      <c r="C27" s="49"/>
      <c r="D27" s="48"/>
      <c r="E27" s="63"/>
      <c r="F27" s="64"/>
      <c r="G27" s="65"/>
    </row>
    <row r="28" spans="1:7" ht="18" customHeight="1">
      <c r="A28" s="47"/>
      <c r="B28" s="48"/>
      <c r="C28" s="49"/>
      <c r="D28" s="48"/>
      <c r="E28" s="63"/>
      <c r="F28" s="64"/>
      <c r="G28" s="65"/>
    </row>
    <row r="29" spans="1:7" ht="18" customHeight="1">
      <c r="A29" s="47"/>
      <c r="B29" s="48"/>
      <c r="C29" s="49"/>
      <c r="D29" s="48"/>
      <c r="E29" s="63"/>
      <c r="F29" s="64"/>
      <c r="G29" s="65"/>
    </row>
    <row r="30" spans="1:7" ht="18" customHeight="1">
      <c r="A30" s="47"/>
      <c r="B30" s="48"/>
      <c r="C30" s="49"/>
      <c r="D30" s="48"/>
      <c r="E30" s="63"/>
      <c r="F30" s="64"/>
      <c r="G30" s="65"/>
    </row>
    <row r="31" spans="1:7" ht="18" customHeight="1">
      <c r="A31" s="47"/>
      <c r="B31" s="48"/>
      <c r="C31" s="49"/>
      <c r="D31" s="48"/>
      <c r="E31" s="63"/>
      <c r="F31" s="64"/>
      <c r="G31" s="65"/>
    </row>
    <row r="32" spans="1:7" ht="18" customHeight="1">
      <c r="A32" s="47"/>
      <c r="B32" s="48"/>
      <c r="C32" s="49"/>
      <c r="D32" s="48"/>
      <c r="E32" s="63"/>
      <c r="F32" s="64"/>
      <c r="G32" s="65"/>
    </row>
    <row r="33" spans="1:7" ht="18" customHeight="1">
      <c r="A33" s="47"/>
      <c r="B33" s="48"/>
      <c r="C33" s="49"/>
      <c r="D33" s="48"/>
      <c r="E33" s="63"/>
      <c r="F33" s="64"/>
      <c r="G33" s="65"/>
    </row>
    <row r="34" spans="1:7" ht="18" customHeight="1">
      <c r="A34" s="47"/>
      <c r="B34" s="48"/>
      <c r="C34" s="49"/>
      <c r="D34" s="48"/>
      <c r="E34" s="63"/>
      <c r="F34" s="64"/>
      <c r="G34" s="65"/>
    </row>
    <row r="35" spans="1:7" ht="18" customHeight="1">
      <c r="A35" s="47"/>
      <c r="B35" s="48"/>
      <c r="C35" s="49"/>
      <c r="D35" s="48"/>
      <c r="E35" s="63"/>
      <c r="F35" s="64"/>
      <c r="G35" s="65"/>
    </row>
    <row r="36" spans="1:7" ht="18" customHeight="1">
      <c r="A36" s="47"/>
      <c r="B36" s="48"/>
      <c r="C36" s="49"/>
      <c r="D36" s="48"/>
      <c r="E36" s="63"/>
      <c r="F36" s="64"/>
      <c r="G36" s="65"/>
    </row>
    <row r="37" spans="1:7" ht="18" customHeight="1">
      <c r="A37" s="47"/>
      <c r="B37" s="48"/>
      <c r="C37" s="49"/>
      <c r="D37" s="48"/>
      <c r="E37" s="63"/>
      <c r="F37" s="64"/>
      <c r="G37" s="65"/>
    </row>
    <row r="38" spans="1:7" ht="18" customHeight="1">
      <c r="A38" s="47"/>
      <c r="B38" s="48"/>
      <c r="C38" s="49"/>
      <c r="D38" s="48"/>
      <c r="E38" s="63"/>
      <c r="F38" s="64"/>
      <c r="G38" s="65"/>
    </row>
    <row r="39" spans="1:7" ht="18" customHeight="1">
      <c r="A39" s="47"/>
      <c r="B39" s="48"/>
      <c r="C39" s="49"/>
      <c r="D39" s="48"/>
      <c r="E39" s="63"/>
      <c r="F39" s="64"/>
      <c r="G39" s="65"/>
    </row>
    <row r="40" spans="1:7" ht="18" customHeight="1">
      <c r="A40" s="47"/>
      <c r="B40" s="48"/>
      <c r="C40" s="49"/>
      <c r="D40" s="48"/>
      <c r="E40" s="63"/>
      <c r="F40" s="64"/>
      <c r="G40" s="65"/>
    </row>
    <row r="41" spans="1:7" ht="18" customHeight="1" thickBot="1">
      <c r="A41" s="54"/>
      <c r="B41" s="55"/>
      <c r="C41" s="56"/>
      <c r="D41" s="55"/>
      <c r="E41" s="66"/>
      <c r="F41" s="67"/>
      <c r="G41" s="68"/>
    </row>
    <row r="42" spans="1:7">
      <c r="A42" s="331" t="s">
        <v>923</v>
      </c>
    </row>
  </sheetData>
  <mergeCells count="1">
    <mergeCell ref="A2:G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39"/>
  <sheetViews>
    <sheetView topLeftCell="A13" workbookViewId="0">
      <selection activeCell="I13" sqref="I13"/>
    </sheetView>
  </sheetViews>
  <sheetFormatPr defaultColWidth="9" defaultRowHeight="13.5"/>
  <cols>
    <col min="1" max="1" width="5.25" customWidth="1"/>
    <col min="2" max="2" width="21.5" customWidth="1"/>
    <col min="3" max="3" width="13.375" customWidth="1"/>
    <col min="5" max="5" width="9.875" customWidth="1"/>
    <col min="6" max="6" width="12" customWidth="1"/>
    <col min="7" max="7" width="11.875" customWidth="1"/>
    <col min="8" max="8" width="10.75" customWidth="1"/>
  </cols>
  <sheetData>
    <row r="1" spans="1:8">
      <c r="A1" t="s">
        <v>877</v>
      </c>
    </row>
    <row r="2" spans="1:8" ht="27.75" customHeight="1">
      <c r="A2" s="367" t="s">
        <v>997</v>
      </c>
      <c r="B2" s="367"/>
      <c r="C2" s="367"/>
      <c r="D2" s="367"/>
      <c r="E2" s="367"/>
      <c r="F2" s="367"/>
      <c r="G2" s="367"/>
      <c r="H2" s="367"/>
    </row>
    <row r="3" spans="1:8" ht="19.5" customHeight="1">
      <c r="G3" s="369" t="s">
        <v>24</v>
      </c>
      <c r="H3" s="369"/>
    </row>
    <row r="4" spans="1:8" ht="31.5" customHeight="1">
      <c r="A4" s="23" t="s">
        <v>870</v>
      </c>
      <c r="B4" s="24" t="s">
        <v>871</v>
      </c>
      <c r="C4" s="24" t="s">
        <v>873</v>
      </c>
      <c r="D4" s="24" t="s">
        <v>874</v>
      </c>
      <c r="E4" s="24" t="s">
        <v>875</v>
      </c>
      <c r="F4" s="39" t="s">
        <v>876</v>
      </c>
      <c r="G4" s="39" t="s">
        <v>878</v>
      </c>
      <c r="H4" s="40" t="s">
        <v>879</v>
      </c>
    </row>
    <row r="5" spans="1:8" ht="27.75" customHeight="1">
      <c r="A5" s="41"/>
      <c r="B5" s="42" t="s">
        <v>724</v>
      </c>
      <c r="C5" s="43"/>
      <c r="D5" s="43"/>
      <c r="E5" s="44"/>
      <c r="F5" s="45"/>
      <c r="G5" s="44"/>
      <c r="H5" s="46"/>
    </row>
    <row r="6" spans="1:8" ht="18" customHeight="1">
      <c r="A6" s="47"/>
      <c r="B6" s="48"/>
      <c r="C6" s="49"/>
      <c r="D6" s="48"/>
      <c r="E6" s="50"/>
      <c r="F6" s="51"/>
      <c r="G6" s="50"/>
      <c r="H6" s="52"/>
    </row>
    <row r="7" spans="1:8" ht="18" customHeight="1">
      <c r="A7" s="47"/>
      <c r="B7" s="48"/>
      <c r="C7" s="49"/>
      <c r="D7" s="48"/>
      <c r="E7" s="50"/>
      <c r="F7" s="51"/>
      <c r="G7" s="50"/>
      <c r="H7" s="52"/>
    </row>
    <row r="8" spans="1:8" ht="18" customHeight="1">
      <c r="A8" s="47"/>
      <c r="B8" s="48"/>
      <c r="C8" s="49"/>
      <c r="D8" s="48"/>
      <c r="E8" s="50"/>
      <c r="F8" s="51"/>
      <c r="G8" s="50"/>
      <c r="H8" s="52"/>
    </row>
    <row r="9" spans="1:8" ht="18" customHeight="1">
      <c r="A9" s="47"/>
      <c r="B9" s="48"/>
      <c r="C9" s="49"/>
      <c r="D9" s="48"/>
      <c r="E9" s="50"/>
      <c r="F9" s="51"/>
      <c r="G9" s="50"/>
      <c r="H9" s="52"/>
    </row>
    <row r="10" spans="1:8" ht="18" customHeight="1">
      <c r="A10" s="47"/>
      <c r="B10" s="48"/>
      <c r="C10" s="49"/>
      <c r="D10" s="48"/>
      <c r="E10" s="50"/>
      <c r="F10" s="51"/>
      <c r="G10" s="50"/>
      <c r="H10" s="52"/>
    </row>
    <row r="11" spans="1:8" ht="18" customHeight="1">
      <c r="A11" s="47"/>
      <c r="B11" s="48"/>
      <c r="C11" s="49"/>
      <c r="D11" s="48"/>
      <c r="E11" s="50"/>
      <c r="F11" s="51"/>
      <c r="G11" s="50"/>
      <c r="H11" s="52"/>
    </row>
    <row r="12" spans="1:8" ht="18" customHeight="1">
      <c r="A12" s="47"/>
      <c r="B12" s="48"/>
      <c r="C12" s="49"/>
      <c r="D12" s="48"/>
      <c r="E12" s="50"/>
      <c r="F12" s="51"/>
      <c r="G12" s="50"/>
      <c r="H12" s="52"/>
    </row>
    <row r="13" spans="1:8" ht="18" customHeight="1">
      <c r="A13" s="47"/>
      <c r="B13" s="48"/>
      <c r="C13" s="49"/>
      <c r="D13" s="48"/>
      <c r="E13" s="50"/>
      <c r="F13" s="51"/>
      <c r="G13" s="50"/>
      <c r="H13" s="52"/>
    </row>
    <row r="14" spans="1:8" ht="18" customHeight="1">
      <c r="A14" s="47"/>
      <c r="B14" s="48"/>
      <c r="C14" s="49"/>
      <c r="D14" s="48"/>
      <c r="E14" s="50"/>
      <c r="F14" s="51"/>
      <c r="G14" s="50"/>
      <c r="H14" s="52"/>
    </row>
    <row r="15" spans="1:8" ht="18" customHeight="1">
      <c r="A15" s="47"/>
      <c r="B15" s="48"/>
      <c r="C15" s="49"/>
      <c r="D15" s="48"/>
      <c r="E15" s="50"/>
      <c r="F15" s="51"/>
      <c r="G15" s="50"/>
      <c r="H15" s="52"/>
    </row>
    <row r="16" spans="1:8" ht="18" customHeight="1">
      <c r="A16" s="47"/>
      <c r="B16" s="48"/>
      <c r="C16" s="49"/>
      <c r="D16" s="48"/>
      <c r="E16" s="50"/>
      <c r="F16" s="51"/>
      <c r="G16" s="50"/>
      <c r="H16" s="52"/>
    </row>
    <row r="17" spans="1:8" ht="18" customHeight="1">
      <c r="A17" s="47"/>
      <c r="B17" s="48"/>
      <c r="C17" s="49"/>
      <c r="D17" s="48"/>
      <c r="E17" s="50"/>
      <c r="F17" s="51"/>
      <c r="G17" s="50"/>
      <c r="H17" s="52"/>
    </row>
    <row r="18" spans="1:8" ht="18" customHeight="1">
      <c r="A18" s="47"/>
      <c r="B18" s="48"/>
      <c r="C18" s="49"/>
      <c r="D18" s="48"/>
      <c r="E18" s="50"/>
      <c r="F18" s="51"/>
      <c r="G18" s="50"/>
      <c r="H18" s="52"/>
    </row>
    <row r="19" spans="1:8" ht="18" customHeight="1">
      <c r="A19" s="47"/>
      <c r="B19" s="48"/>
      <c r="C19" s="49"/>
      <c r="D19" s="48"/>
      <c r="E19" s="50"/>
      <c r="F19" s="51"/>
      <c r="G19" s="50"/>
      <c r="H19" s="52"/>
    </row>
    <row r="20" spans="1:8" ht="18" customHeight="1">
      <c r="A20" s="47"/>
      <c r="B20" s="48"/>
      <c r="C20" s="49"/>
      <c r="D20" s="48"/>
      <c r="E20" s="50"/>
      <c r="F20" s="51"/>
      <c r="G20" s="50"/>
      <c r="H20" s="52"/>
    </row>
    <row r="21" spans="1:8" ht="18" customHeight="1">
      <c r="A21" s="47"/>
      <c r="B21" s="48"/>
      <c r="C21" s="49"/>
      <c r="D21" s="48"/>
      <c r="E21" s="50"/>
      <c r="F21" s="51"/>
      <c r="G21" s="50"/>
      <c r="H21" s="52"/>
    </row>
    <row r="22" spans="1:8" ht="18" customHeight="1">
      <c r="A22" s="47"/>
      <c r="B22" s="48"/>
      <c r="C22" s="49"/>
      <c r="D22" s="48"/>
      <c r="E22" s="50"/>
      <c r="F22" s="51"/>
      <c r="G22" s="50"/>
      <c r="H22" s="52"/>
    </row>
    <row r="23" spans="1:8" ht="18" customHeight="1">
      <c r="A23" s="47"/>
      <c r="B23" s="48"/>
      <c r="C23" s="49"/>
      <c r="D23" s="48"/>
      <c r="E23" s="50"/>
      <c r="F23" s="51"/>
      <c r="G23" s="50"/>
      <c r="H23" s="52"/>
    </row>
    <row r="24" spans="1:8" ht="18" customHeight="1">
      <c r="A24" s="47"/>
      <c r="B24" s="48"/>
      <c r="C24" s="49"/>
      <c r="D24" s="48"/>
      <c r="E24" s="50"/>
      <c r="F24" s="51"/>
      <c r="G24" s="50"/>
      <c r="H24" s="52"/>
    </row>
    <row r="25" spans="1:8" ht="18" customHeight="1">
      <c r="A25" s="47"/>
      <c r="B25" s="48"/>
      <c r="C25" s="49"/>
      <c r="D25" s="48"/>
      <c r="E25" s="50"/>
      <c r="F25" s="51"/>
      <c r="G25" s="50"/>
      <c r="H25" s="52"/>
    </row>
    <row r="26" spans="1:8" ht="18" customHeight="1">
      <c r="A26" s="47"/>
      <c r="B26" s="48"/>
      <c r="C26" s="49"/>
      <c r="D26" s="48"/>
      <c r="E26" s="50"/>
      <c r="F26" s="51"/>
      <c r="G26" s="50"/>
      <c r="H26" s="52"/>
    </row>
    <row r="27" spans="1:8" ht="18" customHeight="1">
      <c r="A27" s="47"/>
      <c r="B27" s="48"/>
      <c r="C27" s="49"/>
      <c r="D27" s="48"/>
      <c r="E27" s="50"/>
      <c r="F27" s="51"/>
      <c r="G27" s="50"/>
      <c r="H27" s="52"/>
    </row>
    <row r="28" spans="1:8" ht="18" customHeight="1">
      <c r="A28" s="47"/>
      <c r="B28" s="48"/>
      <c r="C28" s="49"/>
      <c r="D28" s="48"/>
      <c r="E28" s="50"/>
      <c r="F28" s="51"/>
      <c r="G28" s="50"/>
      <c r="H28" s="52"/>
    </row>
    <row r="29" spans="1:8" ht="18" customHeight="1">
      <c r="A29" s="47"/>
      <c r="B29" s="48"/>
      <c r="C29" s="49"/>
      <c r="D29" s="48"/>
      <c r="E29" s="50"/>
      <c r="F29" s="51"/>
      <c r="G29" s="50"/>
      <c r="H29" s="52"/>
    </row>
    <row r="30" spans="1:8" ht="18" customHeight="1">
      <c r="A30" s="47"/>
      <c r="B30" s="48"/>
      <c r="C30" s="49"/>
      <c r="D30" s="48"/>
      <c r="E30" s="50"/>
      <c r="F30" s="51"/>
      <c r="G30" s="50"/>
      <c r="H30" s="52"/>
    </row>
    <row r="31" spans="1:8" ht="18" customHeight="1">
      <c r="A31" s="47"/>
      <c r="B31" s="48"/>
      <c r="C31" s="49"/>
      <c r="D31" s="48"/>
      <c r="E31" s="53"/>
      <c r="F31" s="51"/>
      <c r="G31" s="53"/>
      <c r="H31" s="52"/>
    </row>
    <row r="32" spans="1:8" ht="18" customHeight="1">
      <c r="A32" s="47"/>
      <c r="B32" s="48"/>
      <c r="C32" s="49"/>
      <c r="D32" s="48"/>
      <c r="E32" s="53"/>
      <c r="F32" s="51"/>
      <c r="G32" s="53"/>
      <c r="H32" s="52"/>
    </row>
    <row r="33" spans="1:8" ht="18" customHeight="1">
      <c r="A33" s="47"/>
      <c r="B33" s="48"/>
      <c r="C33" s="49"/>
      <c r="D33" s="48"/>
      <c r="E33" s="53"/>
      <c r="F33" s="51"/>
      <c r="G33" s="53"/>
      <c r="H33" s="52"/>
    </row>
    <row r="34" spans="1:8" ht="18" customHeight="1">
      <c r="A34" s="47"/>
      <c r="B34" s="48"/>
      <c r="C34" s="49"/>
      <c r="D34" s="48"/>
      <c r="E34" s="53"/>
      <c r="F34" s="51"/>
      <c r="G34" s="53"/>
      <c r="H34" s="52"/>
    </row>
    <row r="35" spans="1:8" ht="18" customHeight="1">
      <c r="A35" s="47"/>
      <c r="B35" s="48"/>
      <c r="C35" s="49"/>
      <c r="D35" s="48"/>
      <c r="E35" s="53"/>
      <c r="F35" s="51"/>
      <c r="G35" s="53"/>
      <c r="H35" s="52"/>
    </row>
    <row r="36" spans="1:8" ht="18" customHeight="1">
      <c r="A36" s="47"/>
      <c r="B36" s="48"/>
      <c r="C36" s="49"/>
      <c r="D36" s="48"/>
      <c r="E36" s="53"/>
      <c r="F36" s="51"/>
      <c r="G36" s="53"/>
      <c r="H36" s="52"/>
    </row>
    <row r="37" spans="1:8" ht="18" customHeight="1">
      <c r="A37" s="47"/>
      <c r="B37" s="48"/>
      <c r="C37" s="49"/>
      <c r="D37" s="48"/>
      <c r="E37" s="53"/>
      <c r="F37" s="51"/>
      <c r="G37" s="53"/>
      <c r="H37" s="52"/>
    </row>
    <row r="38" spans="1:8" ht="18" customHeight="1" thickBot="1">
      <c r="A38" s="54"/>
      <c r="B38" s="55"/>
      <c r="C38" s="56"/>
      <c r="D38" s="55"/>
      <c r="E38" s="57"/>
      <c r="F38" s="58"/>
      <c r="G38" s="57"/>
      <c r="H38" s="59"/>
    </row>
    <row r="39" spans="1:8">
      <c r="A39" s="390" t="s">
        <v>923</v>
      </c>
      <c r="B39" s="390"/>
      <c r="C39" s="390"/>
    </row>
  </sheetData>
  <mergeCells count="3">
    <mergeCell ref="A2:H2"/>
    <mergeCell ref="G3:H3"/>
    <mergeCell ref="A39:C39"/>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29"/>
  <sheetViews>
    <sheetView workbookViewId="0">
      <selection activeCell="F10" sqref="F10"/>
    </sheetView>
  </sheetViews>
  <sheetFormatPr defaultColWidth="9" defaultRowHeight="13.5"/>
  <cols>
    <col min="1" max="1" width="70.625" customWidth="1"/>
    <col min="2" max="2" width="15.5" customWidth="1"/>
  </cols>
  <sheetData>
    <row r="1" spans="1:2">
      <c r="A1" t="s">
        <v>880</v>
      </c>
    </row>
    <row r="2" spans="1:2" ht="29.25" customHeight="1">
      <c r="A2" s="367" t="s">
        <v>998</v>
      </c>
      <c r="B2" s="367"/>
    </row>
    <row r="3" spans="1:2">
      <c r="B3" s="33" t="s">
        <v>863</v>
      </c>
    </row>
    <row r="4" spans="1:2" ht="25.5" customHeight="1">
      <c r="A4" s="23" t="s">
        <v>25</v>
      </c>
      <c r="B4" s="25" t="s">
        <v>881</v>
      </c>
    </row>
    <row r="5" spans="1:2" ht="27" customHeight="1">
      <c r="A5" s="34" t="s">
        <v>882</v>
      </c>
      <c r="B5" s="35"/>
    </row>
    <row r="6" spans="1:2" ht="27" customHeight="1">
      <c r="A6" s="34" t="s">
        <v>883</v>
      </c>
      <c r="B6" s="35"/>
    </row>
    <row r="7" spans="1:2" ht="27" customHeight="1">
      <c r="A7" s="34" t="s">
        <v>884</v>
      </c>
      <c r="B7" s="35"/>
    </row>
    <row r="8" spans="1:2" ht="27" customHeight="1">
      <c r="A8" s="34" t="s">
        <v>885</v>
      </c>
      <c r="B8" s="35"/>
    </row>
    <row r="9" spans="1:2" ht="27" customHeight="1">
      <c r="A9" s="34" t="s">
        <v>883</v>
      </c>
      <c r="B9" s="35"/>
    </row>
    <row r="10" spans="1:2" ht="27" customHeight="1">
      <c r="A10" s="34" t="s">
        <v>884</v>
      </c>
      <c r="B10" s="35"/>
    </row>
    <row r="11" spans="1:2" ht="27" customHeight="1">
      <c r="A11" s="34" t="s">
        <v>886</v>
      </c>
      <c r="B11" s="35"/>
    </row>
    <row r="12" spans="1:2" ht="27" customHeight="1">
      <c r="A12" s="34" t="s">
        <v>887</v>
      </c>
      <c r="B12" s="35"/>
    </row>
    <row r="13" spans="1:2" ht="27" customHeight="1">
      <c r="A13" s="36" t="s">
        <v>888</v>
      </c>
      <c r="B13" s="35"/>
    </row>
    <row r="14" spans="1:2" ht="27" customHeight="1">
      <c r="A14" s="34" t="s">
        <v>889</v>
      </c>
      <c r="B14" s="35"/>
    </row>
    <row r="15" spans="1:2" ht="27" customHeight="1">
      <c r="A15" s="34" t="s">
        <v>890</v>
      </c>
      <c r="B15" s="35"/>
    </row>
    <row r="16" spans="1:2" ht="27" customHeight="1">
      <c r="A16" s="34" t="s">
        <v>891</v>
      </c>
      <c r="B16" s="35"/>
    </row>
    <row r="17" spans="1:2" ht="27" customHeight="1">
      <c r="A17" s="34" t="s">
        <v>892</v>
      </c>
      <c r="B17" s="35"/>
    </row>
    <row r="18" spans="1:2" ht="27" customHeight="1">
      <c r="A18" s="34" t="s">
        <v>893</v>
      </c>
      <c r="B18" s="35"/>
    </row>
    <row r="19" spans="1:2" ht="27" customHeight="1">
      <c r="A19" s="34" t="s">
        <v>894</v>
      </c>
      <c r="B19" s="35"/>
    </row>
    <row r="20" spans="1:2" ht="27" customHeight="1">
      <c r="A20" s="34" t="s">
        <v>895</v>
      </c>
      <c r="B20" s="35"/>
    </row>
    <row r="21" spans="1:2" ht="27" customHeight="1">
      <c r="A21" s="34" t="s">
        <v>896</v>
      </c>
      <c r="B21" s="35"/>
    </row>
    <row r="22" spans="1:2" ht="27" customHeight="1">
      <c r="A22" s="34" t="s">
        <v>897</v>
      </c>
      <c r="B22" s="35"/>
    </row>
    <row r="23" spans="1:2" ht="27" customHeight="1">
      <c r="A23" s="34" t="s">
        <v>898</v>
      </c>
      <c r="B23" s="35"/>
    </row>
    <row r="24" spans="1:2" ht="27" customHeight="1">
      <c r="A24" s="34" t="s">
        <v>883</v>
      </c>
      <c r="B24" s="35"/>
    </row>
    <row r="25" spans="1:2" ht="27" customHeight="1">
      <c r="A25" s="34" t="s">
        <v>884</v>
      </c>
      <c r="B25" s="35"/>
    </row>
    <row r="26" spans="1:2" ht="27" customHeight="1">
      <c r="A26" s="34" t="s">
        <v>899</v>
      </c>
      <c r="B26" s="35"/>
    </row>
    <row r="27" spans="1:2" ht="27" customHeight="1">
      <c r="A27" s="34" t="s">
        <v>883</v>
      </c>
      <c r="B27" s="35"/>
    </row>
    <row r="28" spans="1:2" ht="27" customHeight="1">
      <c r="A28" s="37" t="s">
        <v>884</v>
      </c>
      <c r="B28" s="38"/>
    </row>
    <row r="29" spans="1:2">
      <c r="A29" s="332" t="s">
        <v>923</v>
      </c>
    </row>
  </sheetData>
  <mergeCells count="1">
    <mergeCell ref="A2:B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7"/>
  <sheetViews>
    <sheetView workbookViewId="0">
      <selection activeCell="J19" sqref="J19:J20"/>
    </sheetView>
  </sheetViews>
  <sheetFormatPr defaultColWidth="9" defaultRowHeight="13.5"/>
  <cols>
    <col min="1" max="1" width="11" customWidth="1"/>
    <col min="2" max="2" width="19.75" customWidth="1"/>
    <col min="3" max="3" width="17.875" customWidth="1"/>
    <col min="4" max="6" width="12" customWidth="1"/>
  </cols>
  <sheetData>
    <row r="1" spans="1:6">
      <c r="A1" t="s">
        <v>900</v>
      </c>
    </row>
    <row r="2" spans="1:6" ht="33" customHeight="1">
      <c r="A2" s="367" t="s">
        <v>999</v>
      </c>
      <c r="B2" s="367"/>
      <c r="C2" s="367"/>
      <c r="D2" s="367"/>
      <c r="E2" s="367"/>
      <c r="F2" s="367"/>
    </row>
    <row r="4" spans="1:6" ht="22.5" customHeight="1">
      <c r="A4" s="388" t="s">
        <v>901</v>
      </c>
      <c r="B4" s="386" t="s">
        <v>902</v>
      </c>
      <c r="C4" s="386" t="s">
        <v>903</v>
      </c>
      <c r="D4" s="386" t="s">
        <v>904</v>
      </c>
      <c r="E4" s="386"/>
      <c r="F4" s="387"/>
    </row>
    <row r="5" spans="1:6" ht="22.5" customHeight="1">
      <c r="A5" s="389"/>
      <c r="B5" s="391"/>
      <c r="C5" s="391"/>
      <c r="D5" s="26" t="s">
        <v>905</v>
      </c>
      <c r="E5" s="26" t="s">
        <v>906</v>
      </c>
      <c r="F5" s="27" t="s">
        <v>907</v>
      </c>
    </row>
    <row r="6" spans="1:6" ht="31.5" customHeight="1">
      <c r="A6" s="333" t="s">
        <v>924</v>
      </c>
      <c r="B6" s="29"/>
      <c r="C6" s="30"/>
      <c r="D6" s="31"/>
      <c r="E6" s="31"/>
      <c r="F6" s="32"/>
    </row>
    <row r="7" spans="1:6">
      <c r="A7" s="331" t="s">
        <v>923</v>
      </c>
    </row>
  </sheetData>
  <mergeCells count="5">
    <mergeCell ref="A2:F2"/>
    <mergeCell ref="D4:F4"/>
    <mergeCell ref="A4:A5"/>
    <mergeCell ref="B4:B5"/>
    <mergeCell ref="C4:C5"/>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30"/>
  <sheetViews>
    <sheetView workbookViewId="0">
      <selection activeCell="I9" sqref="I9"/>
    </sheetView>
  </sheetViews>
  <sheetFormatPr defaultColWidth="9" defaultRowHeight="13.5"/>
  <cols>
    <col min="1" max="1" width="59.25" customWidth="1"/>
    <col min="2" max="2" width="15.875" customWidth="1"/>
    <col min="3" max="3" width="11.125" customWidth="1"/>
    <col min="4" max="4" width="12.625" customWidth="1"/>
    <col min="6" max="6" width="19.375" customWidth="1"/>
  </cols>
  <sheetData>
    <row r="1" spans="1:10" ht="15.75" customHeight="1">
      <c r="A1" t="s">
        <v>908</v>
      </c>
    </row>
    <row r="2" spans="1:10" ht="24.75" customHeight="1">
      <c r="A2" s="368" t="s">
        <v>1000</v>
      </c>
      <c r="B2" s="368"/>
      <c r="C2" s="368"/>
      <c r="D2" s="368"/>
    </row>
    <row r="3" spans="1:10" ht="18.75" customHeight="1">
      <c r="A3" s="2"/>
      <c r="B3" s="2"/>
      <c r="C3" s="1"/>
      <c r="D3" s="2" t="s">
        <v>24</v>
      </c>
    </row>
    <row r="4" spans="1:10" s="1" customFormat="1" ht="42" customHeight="1">
      <c r="A4" s="3" t="s">
        <v>871</v>
      </c>
      <c r="B4" s="4" t="s">
        <v>84</v>
      </c>
      <c r="C4" s="4" t="s">
        <v>88</v>
      </c>
      <c r="D4" s="5" t="s">
        <v>909</v>
      </c>
    </row>
    <row r="5" spans="1:10" ht="23.25" customHeight="1">
      <c r="A5" s="6" t="s">
        <v>94</v>
      </c>
      <c r="B5" s="7"/>
      <c r="C5" s="7"/>
      <c r="D5" s="8"/>
    </row>
    <row r="6" spans="1:10" ht="23.1" customHeight="1">
      <c r="A6" s="6" t="s">
        <v>210</v>
      </c>
      <c r="B6" s="9"/>
      <c r="C6" s="9"/>
      <c r="D6" s="10"/>
      <c r="F6" s="11"/>
      <c r="G6" s="11"/>
      <c r="H6" s="11"/>
      <c r="I6" s="11"/>
      <c r="J6" s="11"/>
    </row>
    <row r="7" spans="1:10" ht="23.1" customHeight="1">
      <c r="A7" s="12" t="s">
        <v>910</v>
      </c>
      <c r="B7" s="9"/>
      <c r="C7" s="9"/>
      <c r="D7" s="10"/>
      <c r="F7" s="11"/>
      <c r="G7" s="11"/>
      <c r="H7" s="11"/>
      <c r="I7" s="11"/>
      <c r="J7" s="11"/>
    </row>
    <row r="8" spans="1:10" ht="23.1" customHeight="1">
      <c r="A8" s="13" t="s">
        <v>926</v>
      </c>
      <c r="B8" s="9"/>
      <c r="C8" s="9"/>
      <c r="D8" s="10"/>
      <c r="F8" s="11"/>
      <c r="G8" s="11"/>
      <c r="H8" s="11"/>
      <c r="I8" s="11"/>
      <c r="J8" s="11"/>
    </row>
    <row r="9" spans="1:10" ht="23.1" customHeight="1">
      <c r="A9" s="13"/>
      <c r="B9" s="9"/>
      <c r="C9" s="9"/>
      <c r="D9" s="10"/>
      <c r="F9" s="11"/>
      <c r="G9" s="11"/>
      <c r="H9" s="14"/>
      <c r="I9" s="11"/>
      <c r="J9" s="11"/>
    </row>
    <row r="10" spans="1:10" ht="23.1" customHeight="1">
      <c r="A10" s="13"/>
      <c r="B10" s="9"/>
      <c r="C10" s="9"/>
      <c r="D10" s="10"/>
      <c r="F10" s="11"/>
      <c r="G10" s="11"/>
      <c r="H10" s="11"/>
      <c r="I10" s="11"/>
      <c r="J10" s="11"/>
    </row>
    <row r="11" spans="1:10" ht="23.1" customHeight="1">
      <c r="A11" s="13"/>
      <c r="B11" s="9"/>
      <c r="C11" s="9"/>
      <c r="D11" s="10"/>
      <c r="F11" s="11"/>
      <c r="G11" s="11"/>
      <c r="H11" s="14"/>
      <c r="I11" s="11"/>
      <c r="J11" s="11"/>
    </row>
    <row r="12" spans="1:10" ht="23.1" customHeight="1">
      <c r="A12" s="13"/>
      <c r="B12" s="9"/>
      <c r="C12" s="9"/>
      <c r="D12" s="10"/>
      <c r="F12" s="11"/>
      <c r="G12" s="11"/>
      <c r="H12" s="14"/>
      <c r="I12" s="11"/>
      <c r="J12" s="11"/>
    </row>
    <row r="13" spans="1:10" ht="23.1" customHeight="1">
      <c r="A13" s="13"/>
      <c r="B13" s="9"/>
      <c r="C13" s="9"/>
      <c r="D13" s="10"/>
      <c r="F13" s="11"/>
      <c r="G13" s="11"/>
      <c r="H13" s="14"/>
      <c r="I13" s="11"/>
      <c r="J13" s="11"/>
    </row>
    <row r="14" spans="1:10" ht="23.1" customHeight="1">
      <c r="A14" s="13"/>
      <c r="B14" s="9"/>
      <c r="C14" s="9"/>
      <c r="D14" s="10"/>
      <c r="F14" s="11"/>
      <c r="G14" s="11"/>
      <c r="H14" s="14"/>
      <c r="I14" s="11"/>
      <c r="J14" s="11"/>
    </row>
    <row r="15" spans="1:10" ht="23.1" customHeight="1">
      <c r="A15" s="6" t="s">
        <v>234</v>
      </c>
      <c r="B15" s="9"/>
      <c r="C15" s="9"/>
      <c r="D15" s="10"/>
      <c r="F15" s="11"/>
      <c r="G15" s="11"/>
      <c r="H15" s="14"/>
      <c r="I15" s="11"/>
      <c r="J15" s="11"/>
    </row>
    <row r="16" spans="1:10" ht="23.1" customHeight="1">
      <c r="A16" s="12" t="s">
        <v>911</v>
      </c>
      <c r="B16" s="9"/>
      <c r="C16" s="9"/>
      <c r="D16" s="10"/>
      <c r="F16" s="11"/>
      <c r="G16" s="11"/>
      <c r="H16" s="14"/>
      <c r="I16" s="11"/>
      <c r="J16" s="11"/>
    </row>
    <row r="17" spans="1:10" ht="23.1" customHeight="1">
      <c r="A17" s="13" t="s">
        <v>927</v>
      </c>
      <c r="B17" s="9"/>
      <c r="C17" s="9"/>
      <c r="D17" s="10"/>
      <c r="F17" s="11"/>
      <c r="G17" s="11"/>
      <c r="H17" s="14"/>
      <c r="I17" s="11"/>
      <c r="J17" s="11"/>
    </row>
    <row r="18" spans="1:10" ht="23.1" customHeight="1">
      <c r="A18" s="15" t="s">
        <v>275</v>
      </c>
      <c r="B18" s="9"/>
      <c r="C18" s="9"/>
      <c r="D18" s="10"/>
    </row>
    <row r="19" spans="1:10" ht="23.1" customHeight="1">
      <c r="A19" s="16" t="s">
        <v>912</v>
      </c>
      <c r="B19" s="9"/>
      <c r="C19" s="9"/>
      <c r="D19" s="10"/>
    </row>
    <row r="20" spans="1:10" ht="23.1" customHeight="1">
      <c r="A20" s="13" t="s">
        <v>926</v>
      </c>
      <c r="B20" s="9"/>
      <c r="C20" s="9"/>
      <c r="D20" s="10"/>
    </row>
    <row r="21" spans="1:10" ht="23.1" customHeight="1">
      <c r="A21" s="17" t="s">
        <v>343</v>
      </c>
      <c r="B21" s="9"/>
      <c r="C21" s="9"/>
      <c r="D21" s="10"/>
    </row>
    <row r="22" spans="1:10" ht="23.1" customHeight="1">
      <c r="A22" s="13" t="s">
        <v>913</v>
      </c>
      <c r="B22" s="9"/>
      <c r="C22" s="9"/>
      <c r="D22" s="10"/>
    </row>
    <row r="23" spans="1:10" ht="23.1" customHeight="1">
      <c r="A23" s="13" t="s">
        <v>927</v>
      </c>
      <c r="B23" s="9"/>
      <c r="C23" s="9"/>
      <c r="D23" s="10"/>
    </row>
    <row r="24" spans="1:10" ht="23.1" customHeight="1">
      <c r="A24" s="17" t="s">
        <v>389</v>
      </c>
      <c r="B24" s="9"/>
      <c r="C24" s="9"/>
      <c r="D24" s="10"/>
    </row>
    <row r="25" spans="1:10" ht="23.1" customHeight="1">
      <c r="A25" s="13" t="s">
        <v>914</v>
      </c>
      <c r="B25" s="9"/>
      <c r="C25" s="9"/>
      <c r="D25" s="10"/>
    </row>
    <row r="26" spans="1:10" ht="23.1" customHeight="1">
      <c r="A26" s="13" t="s">
        <v>926</v>
      </c>
      <c r="B26" s="9"/>
      <c r="C26" s="9"/>
      <c r="D26" s="10"/>
    </row>
    <row r="27" spans="1:10" ht="23.1" customHeight="1">
      <c r="A27" s="17" t="s">
        <v>529</v>
      </c>
      <c r="B27" s="9"/>
      <c r="C27" s="9"/>
      <c r="D27" s="10"/>
    </row>
    <row r="28" spans="1:10" ht="23.1" customHeight="1">
      <c r="A28" s="13" t="s">
        <v>915</v>
      </c>
      <c r="B28" s="9"/>
      <c r="C28" s="9"/>
      <c r="D28" s="10"/>
    </row>
    <row r="29" spans="1:10" ht="23.1" customHeight="1" thickBot="1">
      <c r="A29" s="18" t="s">
        <v>926</v>
      </c>
      <c r="B29" s="19"/>
      <c r="C29" s="20"/>
      <c r="D29" s="21"/>
    </row>
    <row r="30" spans="1:10" ht="23.1" customHeight="1">
      <c r="A30" s="392" t="s">
        <v>925</v>
      </c>
      <c r="B30" s="393"/>
      <c r="C30" s="393"/>
      <c r="D30" s="393"/>
    </row>
  </sheetData>
  <mergeCells count="2">
    <mergeCell ref="A2:D2"/>
    <mergeCell ref="A30:D30"/>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31"/>
  <sheetViews>
    <sheetView workbookViewId="0">
      <selection activeCell="C7" sqref="C7:C20"/>
    </sheetView>
  </sheetViews>
  <sheetFormatPr defaultColWidth="9" defaultRowHeight="13.5"/>
  <cols>
    <col min="1" max="1" width="28.25" customWidth="1"/>
    <col min="2" max="3" width="22.75" style="1" customWidth="1"/>
    <col min="4" max="4" width="22.75" customWidth="1"/>
  </cols>
  <sheetData>
    <row r="1" spans="1:4">
      <c r="A1" t="s">
        <v>23</v>
      </c>
    </row>
    <row r="2" spans="1:4" ht="27.75" customHeight="1">
      <c r="A2" s="367" t="s">
        <v>967</v>
      </c>
      <c r="B2" s="368"/>
      <c r="C2" s="368"/>
      <c r="D2" s="367"/>
    </row>
    <row r="3" spans="1:4" ht="24.75" customHeight="1">
      <c r="D3" s="69" t="s">
        <v>24</v>
      </c>
    </row>
    <row r="4" spans="1:4" ht="28.5" customHeight="1">
      <c r="A4" s="295" t="s">
        <v>25</v>
      </c>
      <c r="B4" s="296" t="s">
        <v>968</v>
      </c>
      <c r="C4" s="296" t="s">
        <v>969</v>
      </c>
      <c r="D4" s="245" t="s">
        <v>26</v>
      </c>
    </row>
    <row r="5" spans="1:4" ht="24.75" customHeight="1">
      <c r="A5" s="250" t="s">
        <v>27</v>
      </c>
      <c r="B5" s="345">
        <f>B6+B22</f>
        <v>2322</v>
      </c>
      <c r="C5" s="345">
        <f>C6+C22</f>
        <v>2322</v>
      </c>
      <c r="D5" s="297">
        <f>C5/B5*100</f>
        <v>100</v>
      </c>
    </row>
    <row r="6" spans="1:4" ht="24.75" customHeight="1">
      <c r="A6" s="170" t="s">
        <v>28</v>
      </c>
      <c r="B6" s="345">
        <f>SUM(B7:B21)</f>
        <v>2278</v>
      </c>
      <c r="C6" s="345">
        <f>SUM(C7:C21)</f>
        <v>2278</v>
      </c>
      <c r="D6" s="301">
        <f>C6/B6*100</f>
        <v>100</v>
      </c>
    </row>
    <row r="7" spans="1:4" ht="24.75" customHeight="1">
      <c r="A7" s="170" t="s">
        <v>29</v>
      </c>
      <c r="B7" s="346">
        <v>1446</v>
      </c>
      <c r="C7" s="346">
        <v>1446</v>
      </c>
      <c r="D7" s="301">
        <f>C7/B7*100</f>
        <v>100</v>
      </c>
    </row>
    <row r="8" spans="1:4" ht="24.75" customHeight="1">
      <c r="A8" s="170" t="s">
        <v>30</v>
      </c>
      <c r="B8" s="346">
        <v>223</v>
      </c>
      <c r="C8" s="346">
        <v>223</v>
      </c>
      <c r="D8" s="301">
        <f t="shared" ref="D8:D26" si="0">C8/B8*100</f>
        <v>100</v>
      </c>
    </row>
    <row r="9" spans="1:4" ht="24.75" customHeight="1">
      <c r="A9" s="170" t="s">
        <v>31</v>
      </c>
      <c r="B9" s="346">
        <v>259</v>
      </c>
      <c r="C9" s="346">
        <v>259</v>
      </c>
      <c r="D9" s="301">
        <f t="shared" si="0"/>
        <v>100</v>
      </c>
    </row>
    <row r="10" spans="1:4" ht="24.75" customHeight="1">
      <c r="A10" s="170" t="s">
        <v>32</v>
      </c>
      <c r="B10" s="346">
        <v>1</v>
      </c>
      <c r="C10" s="346">
        <v>1</v>
      </c>
      <c r="D10" s="301"/>
    </row>
    <row r="11" spans="1:4" ht="24.75" customHeight="1">
      <c r="A11" s="170" t="s">
        <v>33</v>
      </c>
      <c r="B11" s="346">
        <v>200</v>
      </c>
      <c r="C11" s="346">
        <v>200</v>
      </c>
      <c r="D11" s="301">
        <f t="shared" si="0"/>
        <v>100</v>
      </c>
    </row>
    <row r="12" spans="1:4" ht="24.75" customHeight="1">
      <c r="A12" s="170" t="s">
        <v>34</v>
      </c>
      <c r="B12" s="346">
        <v>57</v>
      </c>
      <c r="C12" s="346">
        <v>57</v>
      </c>
      <c r="D12" s="301">
        <f t="shared" si="0"/>
        <v>100</v>
      </c>
    </row>
    <row r="13" spans="1:4" ht="24.75" customHeight="1">
      <c r="A13" s="170" t="s">
        <v>35</v>
      </c>
      <c r="B13" s="346">
        <v>36</v>
      </c>
      <c r="C13" s="346">
        <v>36</v>
      </c>
      <c r="D13" s="301">
        <f t="shared" si="0"/>
        <v>100</v>
      </c>
    </row>
    <row r="14" spans="1:4" ht="24.75" customHeight="1">
      <c r="A14" s="170" t="s">
        <v>36</v>
      </c>
      <c r="B14" s="346">
        <v>6</v>
      </c>
      <c r="C14" s="346">
        <v>6</v>
      </c>
      <c r="D14" s="301">
        <f t="shared" si="0"/>
        <v>100</v>
      </c>
    </row>
    <row r="15" spans="1:4" ht="24.75" customHeight="1">
      <c r="A15" s="170" t="s">
        <v>37</v>
      </c>
      <c r="B15" s="346">
        <v>40</v>
      </c>
      <c r="C15" s="346">
        <v>40</v>
      </c>
      <c r="D15" s="301">
        <f t="shared" si="0"/>
        <v>100</v>
      </c>
    </row>
    <row r="16" spans="1:4" ht="24.75" customHeight="1">
      <c r="A16" s="170" t="s">
        <v>38</v>
      </c>
      <c r="B16" s="346"/>
      <c r="C16" s="346"/>
      <c r="D16" s="301"/>
    </row>
    <row r="17" spans="1:4" ht="24.75" customHeight="1">
      <c r="A17" s="170" t="s">
        <v>39</v>
      </c>
      <c r="B17" s="346"/>
      <c r="C17" s="346"/>
      <c r="D17" s="301"/>
    </row>
    <row r="18" spans="1:4" ht="24.75" customHeight="1">
      <c r="A18" s="170" t="s">
        <v>40</v>
      </c>
      <c r="B18" s="346">
        <v>3</v>
      </c>
      <c r="C18" s="346">
        <v>3</v>
      </c>
      <c r="D18" s="301">
        <f t="shared" si="0"/>
        <v>100</v>
      </c>
    </row>
    <row r="19" spans="1:4" ht="24.75" customHeight="1">
      <c r="A19" s="170" t="s">
        <v>41</v>
      </c>
      <c r="B19" s="346"/>
      <c r="C19" s="346"/>
      <c r="D19" s="301"/>
    </row>
    <row r="20" spans="1:4" ht="24.75" customHeight="1">
      <c r="A20" s="170" t="s">
        <v>42</v>
      </c>
      <c r="B20" s="346">
        <v>7</v>
      </c>
      <c r="C20" s="346">
        <v>7</v>
      </c>
      <c r="D20" s="301">
        <f t="shared" si="0"/>
        <v>100</v>
      </c>
    </row>
    <row r="21" spans="1:4" ht="24.75" customHeight="1">
      <c r="A21" s="170" t="s">
        <v>43</v>
      </c>
      <c r="B21" s="346"/>
      <c r="C21" s="346"/>
      <c r="D21" s="301"/>
    </row>
    <row r="22" spans="1:4" ht="24.75" customHeight="1">
      <c r="A22" s="170" t="s">
        <v>44</v>
      </c>
      <c r="B22" s="345">
        <f>SUM(B23:B29)</f>
        <v>44</v>
      </c>
      <c r="C22" s="345">
        <f>SUM(C23:C29)</f>
        <v>44</v>
      </c>
      <c r="D22" s="301">
        <f t="shared" si="0"/>
        <v>100</v>
      </c>
    </row>
    <row r="23" spans="1:4" ht="24.75" customHeight="1">
      <c r="A23" s="170" t="s">
        <v>45</v>
      </c>
      <c r="B23" s="346"/>
      <c r="C23" s="346"/>
      <c r="D23" s="301"/>
    </row>
    <row r="24" spans="1:4" ht="24.75" customHeight="1">
      <c r="A24" s="170" t="s">
        <v>46</v>
      </c>
      <c r="B24" s="346"/>
      <c r="C24" s="346"/>
      <c r="D24" s="301"/>
    </row>
    <row r="25" spans="1:4" ht="24.75" customHeight="1">
      <c r="A25" s="170" t="s">
        <v>47</v>
      </c>
      <c r="B25" s="346">
        <v>3</v>
      </c>
      <c r="C25" s="346">
        <v>3</v>
      </c>
      <c r="D25" s="301">
        <f t="shared" si="0"/>
        <v>100</v>
      </c>
    </row>
    <row r="26" spans="1:4" ht="24.75" customHeight="1">
      <c r="A26" s="170" t="s">
        <v>48</v>
      </c>
      <c r="B26" s="346">
        <v>41</v>
      </c>
      <c r="C26" s="346">
        <v>41</v>
      </c>
      <c r="D26" s="301">
        <f t="shared" si="0"/>
        <v>100</v>
      </c>
    </row>
    <row r="27" spans="1:4" ht="24.75" customHeight="1">
      <c r="A27" s="310" t="s">
        <v>49</v>
      </c>
      <c r="B27" s="309"/>
      <c r="C27" s="309"/>
      <c r="D27" s="301"/>
    </row>
    <row r="28" spans="1:4" ht="24.75" customHeight="1">
      <c r="A28" s="310" t="s">
        <v>50</v>
      </c>
      <c r="B28" s="309"/>
      <c r="C28" s="309"/>
      <c r="D28" s="301"/>
    </row>
    <row r="29" spans="1:4" ht="24.75" customHeight="1">
      <c r="A29" s="310" t="s">
        <v>51</v>
      </c>
      <c r="B29" s="309"/>
      <c r="C29" s="309"/>
      <c r="D29" s="301"/>
    </row>
    <row r="30" spans="1:4" ht="24.75" customHeight="1">
      <c r="A30" s="311" t="s">
        <v>52</v>
      </c>
      <c r="B30" s="312">
        <v>14</v>
      </c>
      <c r="C30" s="312">
        <v>14</v>
      </c>
      <c r="D30" s="301">
        <f t="shared" ref="D30" si="1">C30/B30*100</f>
        <v>100</v>
      </c>
    </row>
    <row r="31" spans="1:4" ht="24.75" customHeight="1">
      <c r="A31" s="313" t="s">
        <v>53</v>
      </c>
      <c r="B31" s="314"/>
      <c r="C31" s="314"/>
      <c r="D31" s="308"/>
    </row>
  </sheetData>
  <mergeCells count="1">
    <mergeCell ref="A2:D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1"/>
  <sheetViews>
    <sheetView workbookViewId="0">
      <selection activeCell="C26" sqref="C26"/>
    </sheetView>
  </sheetViews>
  <sheetFormatPr defaultColWidth="9" defaultRowHeight="13.5"/>
  <cols>
    <col min="1" max="1" width="33.125" customWidth="1"/>
    <col min="2" max="4" width="18.75" customWidth="1"/>
  </cols>
  <sheetData>
    <row r="1" spans="1:4">
      <c r="A1" t="s">
        <v>54</v>
      </c>
    </row>
    <row r="2" spans="1:4" ht="27">
      <c r="A2" s="367" t="s">
        <v>970</v>
      </c>
      <c r="B2" s="367"/>
      <c r="C2" s="367"/>
      <c r="D2" s="367"/>
    </row>
    <row r="3" spans="1:4" ht="19.5" customHeight="1">
      <c r="D3" s="69" t="s">
        <v>24</v>
      </c>
    </row>
    <row r="4" spans="1:4" ht="31.5" customHeight="1">
      <c r="A4" s="295" t="s">
        <v>25</v>
      </c>
      <c r="B4" s="296" t="s">
        <v>968</v>
      </c>
      <c r="C4" s="296" t="s">
        <v>969</v>
      </c>
      <c r="D4" s="245" t="s">
        <v>26</v>
      </c>
    </row>
    <row r="5" spans="1:4" ht="23.25" customHeight="1">
      <c r="A5" s="250" t="s">
        <v>55</v>
      </c>
      <c r="B5" s="345">
        <f>SUM(B6:B29)</f>
        <v>5030</v>
      </c>
      <c r="C5" s="345">
        <f>SUM(C6:C29)</f>
        <v>5030</v>
      </c>
      <c r="D5" s="297">
        <f>C5/B5*100</f>
        <v>100</v>
      </c>
    </row>
    <row r="6" spans="1:4" ht="23.25" customHeight="1">
      <c r="A6" s="298" t="s">
        <v>56</v>
      </c>
      <c r="B6" s="346">
        <v>1120</v>
      </c>
      <c r="C6" s="346">
        <v>1120</v>
      </c>
      <c r="D6" s="301">
        <f>C6/B6*100</f>
        <v>100</v>
      </c>
    </row>
    <row r="7" spans="1:4" ht="23.25" customHeight="1">
      <c r="A7" s="298" t="s">
        <v>57</v>
      </c>
      <c r="B7" s="346"/>
      <c r="C7" s="346"/>
      <c r="D7" s="301"/>
    </row>
    <row r="8" spans="1:4" ht="23.25" customHeight="1">
      <c r="A8" s="298" t="s">
        <v>58</v>
      </c>
      <c r="B8" s="346"/>
      <c r="C8" s="346"/>
      <c r="D8" s="301"/>
    </row>
    <row r="9" spans="1:4" ht="23.25" customHeight="1">
      <c r="A9" s="298" t="s">
        <v>59</v>
      </c>
      <c r="B9" s="346"/>
      <c r="C9" s="346"/>
      <c r="D9" s="301"/>
    </row>
    <row r="10" spans="1:4" ht="23.25" customHeight="1">
      <c r="A10" s="298" t="s">
        <v>60</v>
      </c>
      <c r="B10" s="346"/>
      <c r="C10" s="346"/>
      <c r="D10" s="301"/>
    </row>
    <row r="11" spans="1:4" ht="23.25" customHeight="1">
      <c r="A11" s="298" t="s">
        <v>61</v>
      </c>
      <c r="B11" s="346"/>
      <c r="C11" s="346"/>
      <c r="D11" s="301"/>
    </row>
    <row r="12" spans="1:4" ht="23.25" customHeight="1">
      <c r="A12" s="298" t="s">
        <v>62</v>
      </c>
      <c r="B12" s="346">
        <v>91</v>
      </c>
      <c r="C12" s="346">
        <v>91</v>
      </c>
      <c r="D12" s="301">
        <f t="shared" ref="D12:D19" si="0">C12/B12*100</f>
        <v>100</v>
      </c>
    </row>
    <row r="13" spans="1:4" ht="23.25" customHeight="1">
      <c r="A13" s="298" t="s">
        <v>63</v>
      </c>
      <c r="B13" s="346">
        <v>870</v>
      </c>
      <c r="C13" s="346">
        <v>870</v>
      </c>
      <c r="D13" s="301">
        <f t="shared" si="0"/>
        <v>100</v>
      </c>
    </row>
    <row r="14" spans="1:4" ht="23.25" customHeight="1">
      <c r="A14" s="298" t="s">
        <v>64</v>
      </c>
      <c r="B14" s="346">
        <v>172</v>
      </c>
      <c r="C14" s="346">
        <v>172</v>
      </c>
      <c r="D14" s="301">
        <f t="shared" si="0"/>
        <v>100</v>
      </c>
    </row>
    <row r="15" spans="1:4" ht="23.25" customHeight="1">
      <c r="A15" s="298" t="s">
        <v>65</v>
      </c>
      <c r="B15" s="346">
        <v>290</v>
      </c>
      <c r="C15" s="346">
        <v>290</v>
      </c>
      <c r="D15" s="301">
        <f t="shared" si="0"/>
        <v>100</v>
      </c>
    </row>
    <row r="16" spans="1:4" ht="23.25" customHeight="1">
      <c r="A16" s="298" t="s">
        <v>66</v>
      </c>
      <c r="B16" s="346">
        <v>272</v>
      </c>
      <c r="C16" s="346">
        <v>272</v>
      </c>
      <c r="D16" s="301">
        <f t="shared" si="0"/>
        <v>100</v>
      </c>
    </row>
    <row r="17" spans="1:4" ht="23.25" customHeight="1">
      <c r="A17" s="298" t="s">
        <v>67</v>
      </c>
      <c r="B17" s="346">
        <v>1509</v>
      </c>
      <c r="C17" s="346">
        <v>1509</v>
      </c>
      <c r="D17" s="301">
        <f t="shared" si="0"/>
        <v>100</v>
      </c>
    </row>
    <row r="18" spans="1:4" ht="23.25" customHeight="1">
      <c r="A18" s="298" t="s">
        <v>68</v>
      </c>
      <c r="B18" s="346"/>
      <c r="C18" s="346"/>
      <c r="D18" s="301"/>
    </row>
    <row r="19" spans="1:4" ht="23.25" customHeight="1">
      <c r="A19" s="298" t="s">
        <v>69</v>
      </c>
      <c r="B19" s="346">
        <v>470</v>
      </c>
      <c r="C19" s="346">
        <v>470</v>
      </c>
      <c r="D19" s="301">
        <f t="shared" si="0"/>
        <v>100</v>
      </c>
    </row>
    <row r="20" spans="1:4" ht="23.25" customHeight="1">
      <c r="A20" s="298" t="s">
        <v>70</v>
      </c>
      <c r="B20" s="346"/>
      <c r="C20" s="346"/>
      <c r="D20" s="301"/>
    </row>
    <row r="21" spans="1:4" ht="23.25" customHeight="1">
      <c r="A21" s="298" t="s">
        <v>71</v>
      </c>
      <c r="B21" s="346"/>
      <c r="C21" s="346"/>
      <c r="D21" s="301"/>
    </row>
    <row r="22" spans="1:4" ht="23.25" customHeight="1">
      <c r="A22" s="298" t="s">
        <v>72</v>
      </c>
      <c r="B22" s="346"/>
      <c r="C22" s="346"/>
      <c r="D22" s="301"/>
    </row>
    <row r="23" spans="1:4" ht="23.25" customHeight="1">
      <c r="A23" s="298" t="s">
        <v>73</v>
      </c>
      <c r="B23" s="346"/>
      <c r="C23" s="346"/>
      <c r="D23" s="301"/>
    </row>
    <row r="24" spans="1:4" ht="23.25" customHeight="1">
      <c r="A24" s="298" t="s">
        <v>74</v>
      </c>
      <c r="B24" s="346">
        <v>236</v>
      </c>
      <c r="C24" s="346">
        <v>236</v>
      </c>
      <c r="D24" s="301">
        <f>C24/B24*100</f>
        <v>100</v>
      </c>
    </row>
    <row r="25" spans="1:4" ht="23.25" customHeight="1">
      <c r="A25" s="298" t="s">
        <v>75</v>
      </c>
      <c r="B25" s="299"/>
      <c r="C25" s="299"/>
      <c r="D25" s="301"/>
    </row>
    <row r="26" spans="1:4" ht="23.25" customHeight="1">
      <c r="A26" s="298" t="s">
        <v>76</v>
      </c>
      <c r="B26" s="299"/>
      <c r="C26" s="299"/>
      <c r="D26" s="301"/>
    </row>
    <row r="27" spans="1:4" ht="23.25" customHeight="1">
      <c r="A27" s="298" t="s">
        <v>77</v>
      </c>
      <c r="B27" s="299"/>
      <c r="C27" s="299"/>
      <c r="D27" s="301"/>
    </row>
    <row r="28" spans="1:4" ht="23.25" customHeight="1">
      <c r="A28" s="298" t="s">
        <v>78</v>
      </c>
      <c r="B28" s="299"/>
      <c r="C28" s="299"/>
      <c r="D28" s="301"/>
    </row>
    <row r="29" spans="1:4" ht="23.25" customHeight="1">
      <c r="A29" s="302" t="s">
        <v>79</v>
      </c>
      <c r="B29" s="303"/>
      <c r="C29" s="300"/>
      <c r="D29" s="301"/>
    </row>
    <row r="30" spans="1:4" ht="23.25" customHeight="1">
      <c r="A30" s="304" t="s">
        <v>80</v>
      </c>
      <c r="B30" s="305">
        <v>47</v>
      </c>
      <c r="C30" s="305">
        <v>47</v>
      </c>
      <c r="D30" s="301">
        <f>C30/B30*100</f>
        <v>100</v>
      </c>
    </row>
    <row r="31" spans="1:4" ht="21.75" customHeight="1">
      <c r="A31" s="306" t="s">
        <v>81</v>
      </c>
      <c r="B31" s="192"/>
      <c r="C31" s="307"/>
      <c r="D31" s="308"/>
    </row>
  </sheetData>
  <mergeCells count="1">
    <mergeCell ref="A2:D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4"/>
  <sheetViews>
    <sheetView workbookViewId="0">
      <pane ySplit="6" topLeftCell="A31" activePane="bottomLeft" state="frozen"/>
      <selection pane="bottomLeft" activeCell="C33" sqref="C33:E33"/>
    </sheetView>
  </sheetViews>
  <sheetFormatPr defaultColWidth="9" defaultRowHeight="13.5"/>
  <cols>
    <col min="1" max="1" width="31.875" customWidth="1"/>
    <col min="2" max="2" width="15.25" customWidth="1"/>
    <col min="3" max="4" width="15.5" customWidth="1"/>
    <col min="5" max="5" width="16.125" customWidth="1"/>
    <col min="6" max="6" width="11.375" customWidth="1"/>
    <col min="7" max="7" width="10.5" customWidth="1"/>
    <col min="8" max="8" width="29.5" customWidth="1"/>
    <col min="9" max="10" width="15.375" customWidth="1"/>
    <col min="11" max="11" width="15.125" customWidth="1"/>
    <col min="12" max="12" width="15.625" customWidth="1"/>
    <col min="13" max="13" width="9.875" customWidth="1"/>
    <col min="14" max="14" width="9.75" customWidth="1"/>
  </cols>
  <sheetData>
    <row r="1" spans="1:14">
      <c r="A1" t="s">
        <v>82</v>
      </c>
    </row>
    <row r="2" spans="1:14" ht="27">
      <c r="A2" s="367" t="s">
        <v>971</v>
      </c>
      <c r="B2" s="367"/>
      <c r="C2" s="367"/>
      <c r="D2" s="367"/>
      <c r="E2" s="367"/>
      <c r="F2" s="367"/>
      <c r="G2" s="367"/>
      <c r="H2" s="367"/>
      <c r="I2" s="367"/>
      <c r="J2" s="367"/>
      <c r="K2" s="367"/>
      <c r="L2" s="367"/>
      <c r="M2" s="367"/>
      <c r="N2" s="367"/>
    </row>
    <row r="3" spans="1:14" ht="27.75" thickBot="1">
      <c r="A3" s="22"/>
      <c r="B3" s="22"/>
      <c r="C3" s="22"/>
      <c r="D3" s="22"/>
      <c r="E3" s="22"/>
      <c r="F3" s="22"/>
      <c r="G3" s="257"/>
      <c r="H3" s="22"/>
      <c r="I3" s="22"/>
      <c r="J3" s="338"/>
      <c r="K3" s="22"/>
      <c r="L3" s="22"/>
      <c r="M3" s="369" t="s">
        <v>24</v>
      </c>
      <c r="N3" s="369"/>
    </row>
    <row r="4" spans="1:14" ht="45.75" customHeight="1">
      <c r="A4" s="96" t="s">
        <v>83</v>
      </c>
      <c r="B4" s="97" t="s">
        <v>84</v>
      </c>
      <c r="C4" s="97" t="s">
        <v>972</v>
      </c>
      <c r="D4" s="97" t="s">
        <v>87</v>
      </c>
      <c r="E4" s="97" t="s">
        <v>88</v>
      </c>
      <c r="F4" s="97" t="s">
        <v>973</v>
      </c>
      <c r="G4" s="259" t="s">
        <v>89</v>
      </c>
      <c r="H4" s="117" t="s">
        <v>90</v>
      </c>
      <c r="I4" s="97" t="s">
        <v>84</v>
      </c>
      <c r="J4" s="97" t="s">
        <v>85</v>
      </c>
      <c r="K4" s="97" t="s">
        <v>87</v>
      </c>
      <c r="L4" s="258" t="s">
        <v>88</v>
      </c>
      <c r="M4" s="97" t="s">
        <v>973</v>
      </c>
      <c r="N4" s="259" t="s">
        <v>89</v>
      </c>
    </row>
    <row r="5" spans="1:14" ht="23.25" customHeight="1">
      <c r="A5" s="99" t="s">
        <v>91</v>
      </c>
      <c r="B5" s="260">
        <f>B6+B32</f>
        <v>4353</v>
      </c>
      <c r="C5" s="260">
        <f>C6+C32</f>
        <v>5086</v>
      </c>
      <c r="D5" s="260">
        <f>D6+D32</f>
        <v>5086</v>
      </c>
      <c r="E5" s="260">
        <f>E6+E32</f>
        <v>5086</v>
      </c>
      <c r="F5" s="196" t="s">
        <v>92</v>
      </c>
      <c r="G5" s="261" t="s">
        <v>92</v>
      </c>
      <c r="H5" s="281" t="s">
        <v>91</v>
      </c>
      <c r="I5" s="260">
        <f>I6+I32</f>
        <v>4353</v>
      </c>
      <c r="J5" s="260">
        <f>J6+J32</f>
        <v>5086</v>
      </c>
      <c r="K5" s="260">
        <f>K6+K32</f>
        <v>5086</v>
      </c>
      <c r="L5" s="260">
        <f>L6+L32</f>
        <v>5086</v>
      </c>
      <c r="M5" s="196" t="s">
        <v>92</v>
      </c>
      <c r="N5" s="261" t="s">
        <v>92</v>
      </c>
    </row>
    <row r="6" spans="1:14" ht="23.25" customHeight="1">
      <c r="A6" s="262" t="s">
        <v>93</v>
      </c>
      <c r="B6" s="260">
        <f>B7+B23</f>
        <v>2124</v>
      </c>
      <c r="C6" s="260">
        <f>C7+C23</f>
        <v>2322</v>
      </c>
      <c r="D6" s="260">
        <f>D7+D23</f>
        <v>2322</v>
      </c>
      <c r="E6" s="260">
        <f>E7+E23</f>
        <v>2322</v>
      </c>
      <c r="F6" s="199">
        <f>E6/C6*100</f>
        <v>100</v>
      </c>
      <c r="G6" s="352">
        <v>124.23756019261639</v>
      </c>
      <c r="H6" s="282" t="s">
        <v>94</v>
      </c>
      <c r="I6" s="260">
        <f>SUM(I7:I31)</f>
        <v>4326</v>
      </c>
      <c r="J6" s="260">
        <f>SUM(J7:J31)</f>
        <v>5033</v>
      </c>
      <c r="K6" s="260">
        <f>SUM(K7:K31)</f>
        <v>5030</v>
      </c>
      <c r="L6" s="260">
        <f>SUM(L7:L31)</f>
        <v>5030</v>
      </c>
      <c r="M6" s="199">
        <f>L6/J6*100</f>
        <v>99.94039340353666</v>
      </c>
      <c r="N6" s="197">
        <v>116.00553505535056</v>
      </c>
    </row>
    <row r="7" spans="1:14" ht="23.25" customHeight="1">
      <c r="A7" s="263" t="s">
        <v>28</v>
      </c>
      <c r="B7" s="260">
        <f>SUM(B8:B22)</f>
        <v>2092</v>
      </c>
      <c r="C7" s="260">
        <f>SUM(C8:C22)</f>
        <v>2278</v>
      </c>
      <c r="D7" s="260">
        <f>SUM(D8:D22)</f>
        <v>2278</v>
      </c>
      <c r="E7" s="260">
        <f>SUM(E8:E22)</f>
        <v>2278</v>
      </c>
      <c r="F7" s="199">
        <f t="shared" ref="F7:F16" si="0">E7/C7*100</f>
        <v>100</v>
      </c>
      <c r="G7" s="352">
        <v>122.14477211796246</v>
      </c>
      <c r="H7" s="283" t="s">
        <v>95</v>
      </c>
      <c r="I7" s="265">
        <v>953</v>
      </c>
      <c r="J7" s="265">
        <v>1120</v>
      </c>
      <c r="K7" s="346">
        <v>1120</v>
      </c>
      <c r="L7" s="346">
        <v>1120</v>
      </c>
      <c r="M7" s="347">
        <f>L7/J7*100</f>
        <v>100</v>
      </c>
      <c r="N7" s="347">
        <v>109.48191593352882</v>
      </c>
    </row>
    <row r="8" spans="1:14" ht="23.25" customHeight="1">
      <c r="A8" s="264" t="s">
        <v>29</v>
      </c>
      <c r="B8" s="265">
        <v>1471</v>
      </c>
      <c r="C8" s="346">
        <v>1446</v>
      </c>
      <c r="D8" s="346">
        <v>1446</v>
      </c>
      <c r="E8" s="346">
        <v>1446</v>
      </c>
      <c r="F8" s="347">
        <f t="shared" si="0"/>
        <v>100</v>
      </c>
      <c r="G8" s="353">
        <v>107.58928571428572</v>
      </c>
      <c r="H8" s="283" t="s">
        <v>96</v>
      </c>
      <c r="I8" s="265"/>
      <c r="J8" s="265"/>
      <c r="K8" s="346"/>
      <c r="L8" s="346"/>
      <c r="M8" s="200"/>
      <c r="N8" s="201"/>
    </row>
    <row r="9" spans="1:14" ht="23.25" customHeight="1">
      <c r="A9" s="264" t="s">
        <v>30</v>
      </c>
      <c r="B9" s="265">
        <v>118</v>
      </c>
      <c r="C9" s="346">
        <v>223</v>
      </c>
      <c r="D9" s="346">
        <v>223</v>
      </c>
      <c r="E9" s="346">
        <v>223</v>
      </c>
      <c r="F9" s="347">
        <f t="shared" si="0"/>
        <v>100</v>
      </c>
      <c r="G9" s="353">
        <v>253.40909090909091</v>
      </c>
      <c r="H9" s="283" t="s">
        <v>97</v>
      </c>
      <c r="I9" s="265"/>
      <c r="J9" s="265"/>
      <c r="K9" s="346"/>
      <c r="L9" s="346"/>
      <c r="M9" s="200"/>
      <c r="N9" s="201"/>
    </row>
    <row r="10" spans="1:14" ht="23.25" customHeight="1">
      <c r="A10" s="264" t="s">
        <v>31</v>
      </c>
      <c r="B10" s="265">
        <v>164</v>
      </c>
      <c r="C10" s="346">
        <v>259</v>
      </c>
      <c r="D10" s="346">
        <v>259</v>
      </c>
      <c r="E10" s="346">
        <v>259</v>
      </c>
      <c r="F10" s="347">
        <f t="shared" si="0"/>
        <v>100</v>
      </c>
      <c r="G10" s="353">
        <v>193.28358208955223</v>
      </c>
      <c r="H10" s="283" t="s">
        <v>98</v>
      </c>
      <c r="I10" s="265"/>
      <c r="J10" s="265">
        <v>3</v>
      </c>
      <c r="K10" s="346"/>
      <c r="L10" s="346"/>
      <c r="M10" s="200"/>
      <c r="N10" s="201"/>
    </row>
    <row r="11" spans="1:14" ht="23.25" customHeight="1">
      <c r="A11" s="264" t="s">
        <v>32</v>
      </c>
      <c r="B11" s="265"/>
      <c r="C11" s="346">
        <v>1</v>
      </c>
      <c r="D11" s="346">
        <v>1</v>
      </c>
      <c r="E11" s="346">
        <v>1</v>
      </c>
      <c r="F11" s="347"/>
      <c r="G11" s="354"/>
      <c r="H11" s="283" t="s">
        <v>99</v>
      </c>
      <c r="I11" s="265"/>
      <c r="J11" s="265"/>
      <c r="K11" s="346"/>
      <c r="L11" s="346"/>
      <c r="M11" s="200"/>
      <c r="N11" s="201"/>
    </row>
    <row r="12" spans="1:14" ht="23.25" customHeight="1">
      <c r="A12" s="264" t="s">
        <v>33</v>
      </c>
      <c r="B12" s="265">
        <v>232</v>
      </c>
      <c r="C12" s="346">
        <v>200</v>
      </c>
      <c r="D12" s="346">
        <v>200</v>
      </c>
      <c r="E12" s="346">
        <v>200</v>
      </c>
      <c r="F12" s="347">
        <f t="shared" si="0"/>
        <v>100</v>
      </c>
      <c r="G12" s="353">
        <v>93.023255813953483</v>
      </c>
      <c r="H12" s="283" t="s">
        <v>100</v>
      </c>
      <c r="I12" s="265"/>
      <c r="J12" s="265"/>
      <c r="K12" s="346"/>
      <c r="L12" s="346"/>
      <c r="M12" s="200"/>
      <c r="N12" s="201"/>
    </row>
    <row r="13" spans="1:14" ht="23.25" customHeight="1">
      <c r="A13" s="264" t="s">
        <v>34</v>
      </c>
      <c r="B13" s="265">
        <v>42</v>
      </c>
      <c r="C13" s="346">
        <v>57</v>
      </c>
      <c r="D13" s="346">
        <v>57</v>
      </c>
      <c r="E13" s="346">
        <v>57</v>
      </c>
      <c r="F13" s="347">
        <f t="shared" si="0"/>
        <v>100</v>
      </c>
      <c r="G13" s="353">
        <v>167.64705882352942</v>
      </c>
      <c r="H13" s="283" t="s">
        <v>101</v>
      </c>
      <c r="I13" s="265">
        <v>91</v>
      </c>
      <c r="J13" s="265">
        <v>91</v>
      </c>
      <c r="K13" s="346">
        <v>91</v>
      </c>
      <c r="L13" s="346">
        <v>91</v>
      </c>
      <c r="M13" s="347">
        <f>L13/J13*100</f>
        <v>100</v>
      </c>
      <c r="N13" s="347">
        <v>98.91304347826086</v>
      </c>
    </row>
    <row r="14" spans="1:14" ht="23.25" customHeight="1">
      <c r="A14" s="266" t="s">
        <v>35</v>
      </c>
      <c r="B14" s="265">
        <v>48</v>
      </c>
      <c r="C14" s="346">
        <v>36</v>
      </c>
      <c r="D14" s="346">
        <v>36</v>
      </c>
      <c r="E14" s="346">
        <v>36</v>
      </c>
      <c r="F14" s="347">
        <f t="shared" si="0"/>
        <v>100</v>
      </c>
      <c r="G14" s="353">
        <v>97.297297297297305</v>
      </c>
      <c r="H14" s="283" t="s">
        <v>102</v>
      </c>
      <c r="I14" s="265">
        <v>826</v>
      </c>
      <c r="J14" s="265">
        <v>870</v>
      </c>
      <c r="K14" s="346">
        <v>870</v>
      </c>
      <c r="L14" s="346">
        <v>870</v>
      </c>
      <c r="M14" s="347">
        <f t="shared" ref="M14:M18" si="1">L14/J14*100</f>
        <v>100</v>
      </c>
      <c r="N14" s="347">
        <v>117.25067385444743</v>
      </c>
    </row>
    <row r="15" spans="1:14" ht="23.25" customHeight="1">
      <c r="A15" s="264" t="s">
        <v>36</v>
      </c>
      <c r="B15" s="265">
        <v>7</v>
      </c>
      <c r="C15" s="346">
        <v>6</v>
      </c>
      <c r="D15" s="346">
        <v>6</v>
      </c>
      <c r="E15" s="346">
        <v>6</v>
      </c>
      <c r="F15" s="347">
        <f t="shared" si="0"/>
        <v>100</v>
      </c>
      <c r="G15" s="349">
        <v>120</v>
      </c>
      <c r="H15" s="283" t="s">
        <v>103</v>
      </c>
      <c r="I15" s="265">
        <v>165</v>
      </c>
      <c r="J15" s="265">
        <v>172</v>
      </c>
      <c r="K15" s="346">
        <v>172</v>
      </c>
      <c r="L15" s="346">
        <v>172</v>
      </c>
      <c r="M15" s="347">
        <f t="shared" si="1"/>
        <v>100</v>
      </c>
      <c r="N15" s="347">
        <v>96.629213483146074</v>
      </c>
    </row>
    <row r="16" spans="1:14" ht="23.25" customHeight="1">
      <c r="A16" s="266" t="s">
        <v>37</v>
      </c>
      <c r="B16" s="265">
        <v>7</v>
      </c>
      <c r="C16" s="346">
        <v>40</v>
      </c>
      <c r="D16" s="346">
        <v>40</v>
      </c>
      <c r="E16" s="346">
        <v>40</v>
      </c>
      <c r="F16" s="347">
        <f t="shared" si="0"/>
        <v>100</v>
      </c>
      <c r="G16" s="349">
        <v>800</v>
      </c>
      <c r="H16" s="283" t="s">
        <v>104</v>
      </c>
      <c r="I16" s="265">
        <v>246</v>
      </c>
      <c r="J16" s="265">
        <v>290</v>
      </c>
      <c r="K16" s="346">
        <v>290</v>
      </c>
      <c r="L16" s="346">
        <v>290</v>
      </c>
      <c r="M16" s="347">
        <f t="shared" si="1"/>
        <v>100</v>
      </c>
      <c r="N16" s="347">
        <v>99.656357388316152</v>
      </c>
    </row>
    <row r="17" spans="1:14" ht="23.25" customHeight="1">
      <c r="A17" s="266" t="s">
        <v>38</v>
      </c>
      <c r="B17" s="265"/>
      <c r="C17" s="346"/>
      <c r="D17" s="346"/>
      <c r="E17" s="346"/>
      <c r="F17" s="348"/>
      <c r="G17" s="350"/>
      <c r="H17" s="283" t="s">
        <v>105</v>
      </c>
      <c r="I17" s="265">
        <v>326</v>
      </c>
      <c r="J17" s="265">
        <v>272</v>
      </c>
      <c r="K17" s="346">
        <v>272</v>
      </c>
      <c r="L17" s="346">
        <v>272</v>
      </c>
      <c r="M17" s="347">
        <f t="shared" si="1"/>
        <v>100</v>
      </c>
      <c r="N17" s="347">
        <v>101.87265917602997</v>
      </c>
    </row>
    <row r="18" spans="1:14" ht="23.25" customHeight="1">
      <c r="A18" s="266" t="s">
        <v>39</v>
      </c>
      <c r="B18" s="265"/>
      <c r="C18" s="346"/>
      <c r="D18" s="346"/>
      <c r="E18" s="346"/>
      <c r="F18" s="348"/>
      <c r="G18" s="350"/>
      <c r="H18" s="283" t="s">
        <v>106</v>
      </c>
      <c r="I18" s="265">
        <v>1475</v>
      </c>
      <c r="J18" s="265">
        <v>1509</v>
      </c>
      <c r="K18" s="346">
        <v>1509</v>
      </c>
      <c r="L18" s="346">
        <v>1509</v>
      </c>
      <c r="M18" s="347">
        <f t="shared" si="1"/>
        <v>100</v>
      </c>
      <c r="N18" s="347">
        <v>96.854942233632869</v>
      </c>
    </row>
    <row r="19" spans="1:14" ht="23.25" customHeight="1">
      <c r="A19" s="266" t="s">
        <v>40</v>
      </c>
      <c r="B19" s="265">
        <v>3</v>
      </c>
      <c r="C19" s="346">
        <v>3</v>
      </c>
      <c r="D19" s="346">
        <v>3</v>
      </c>
      <c r="E19" s="346">
        <v>3</v>
      </c>
      <c r="F19" s="347">
        <f t="shared" ref="F19" si="2">E19/C19*100</f>
        <v>100</v>
      </c>
      <c r="G19" s="349">
        <v>100</v>
      </c>
      <c r="H19" s="283" t="s">
        <v>107</v>
      </c>
      <c r="I19" s="265"/>
      <c r="J19" s="285"/>
      <c r="K19" s="346"/>
      <c r="L19" s="346"/>
      <c r="M19" s="200"/>
      <c r="N19" s="347"/>
    </row>
    <row r="20" spans="1:14" ht="23.25" customHeight="1">
      <c r="A20" s="266" t="s">
        <v>41</v>
      </c>
      <c r="B20" s="265"/>
      <c r="C20" s="346"/>
      <c r="D20" s="346"/>
      <c r="E20" s="346"/>
      <c r="F20" s="200"/>
      <c r="G20" s="350"/>
      <c r="H20" s="283" t="s">
        <v>108</v>
      </c>
      <c r="I20" s="265"/>
      <c r="J20" s="265">
        <v>470</v>
      </c>
      <c r="K20" s="346">
        <v>470</v>
      </c>
      <c r="L20" s="346">
        <v>470</v>
      </c>
      <c r="M20" s="200"/>
      <c r="N20" s="347"/>
    </row>
    <row r="21" spans="1:14" ht="23.25" customHeight="1">
      <c r="A21" s="266" t="s">
        <v>42</v>
      </c>
      <c r="B21" s="265"/>
      <c r="C21" s="346">
        <v>7</v>
      </c>
      <c r="D21" s="346">
        <v>7</v>
      </c>
      <c r="E21" s="346">
        <v>7</v>
      </c>
      <c r="F21" s="200"/>
      <c r="G21" s="350"/>
      <c r="H21" s="283" t="s">
        <v>109</v>
      </c>
      <c r="I21" s="265"/>
      <c r="J21" s="265"/>
      <c r="K21" s="346"/>
      <c r="L21" s="236"/>
      <c r="M21" s="200"/>
      <c r="N21" s="201"/>
    </row>
    <row r="22" spans="1:14" ht="23.25" customHeight="1">
      <c r="A22" s="266" t="s">
        <v>43</v>
      </c>
      <c r="B22" s="265"/>
      <c r="C22" s="265"/>
      <c r="D22" s="309"/>
      <c r="E22" s="265"/>
      <c r="F22" s="200"/>
      <c r="G22" s="350"/>
      <c r="H22" s="283" t="s">
        <v>110</v>
      </c>
      <c r="I22" s="265"/>
      <c r="J22" s="265"/>
      <c r="K22" s="346"/>
      <c r="L22" s="236"/>
      <c r="M22" s="200"/>
      <c r="N22" s="201"/>
    </row>
    <row r="23" spans="1:14" ht="23.25" customHeight="1">
      <c r="A23" s="263" t="s">
        <v>44</v>
      </c>
      <c r="B23" s="260">
        <f>SUM(B24:B30)</f>
        <v>32</v>
      </c>
      <c r="C23" s="260">
        <f>SUM(C24:C30)</f>
        <v>44</v>
      </c>
      <c r="D23" s="260">
        <f>SUM(D24:D30)</f>
        <v>44</v>
      </c>
      <c r="E23" s="260">
        <f>SUM(E24:E30)</f>
        <v>44</v>
      </c>
      <c r="F23" s="199">
        <f>E23/C23*100</f>
        <v>100</v>
      </c>
      <c r="G23" s="351">
        <v>1100</v>
      </c>
      <c r="H23" s="283" t="s">
        <v>111</v>
      </c>
      <c r="I23" s="265"/>
      <c r="J23" s="265"/>
      <c r="K23" s="346"/>
      <c r="L23" s="236"/>
      <c r="M23" s="200"/>
      <c r="N23" s="201"/>
    </row>
    <row r="24" spans="1:14" ht="23.25" customHeight="1">
      <c r="A24" s="264" t="s">
        <v>45</v>
      </c>
      <c r="B24" s="265"/>
      <c r="C24" s="265"/>
      <c r="D24" s="309"/>
      <c r="E24" s="265"/>
      <c r="F24" s="200"/>
      <c r="G24" s="350"/>
      <c r="H24" s="283" t="s">
        <v>112</v>
      </c>
      <c r="I24" s="265"/>
      <c r="J24" s="265"/>
      <c r="K24" s="346"/>
      <c r="L24" s="236"/>
      <c r="M24" s="200"/>
      <c r="N24" s="201"/>
    </row>
    <row r="25" spans="1:14" ht="23.25" customHeight="1">
      <c r="A25" s="264" t="s">
        <v>46</v>
      </c>
      <c r="B25" s="265"/>
      <c r="C25" s="265"/>
      <c r="D25" s="309"/>
      <c r="E25" s="265"/>
      <c r="F25" s="200"/>
      <c r="G25" s="350"/>
      <c r="H25" s="283" t="s">
        <v>113</v>
      </c>
      <c r="I25" s="265">
        <v>202</v>
      </c>
      <c r="J25" s="265">
        <v>236</v>
      </c>
      <c r="K25" s="346">
        <v>236</v>
      </c>
      <c r="L25" s="346">
        <v>236</v>
      </c>
      <c r="M25" s="347">
        <f t="shared" ref="M25" si="3">L25/J25*100</f>
        <v>100</v>
      </c>
      <c r="N25" s="347">
        <v>127.56756756756758</v>
      </c>
    </row>
    <row r="26" spans="1:14" ht="23.25" customHeight="1">
      <c r="A26" s="264" t="s">
        <v>47</v>
      </c>
      <c r="B26" s="265">
        <v>2</v>
      </c>
      <c r="C26" s="346">
        <v>3</v>
      </c>
      <c r="D26" s="346">
        <v>3</v>
      </c>
      <c r="E26" s="346">
        <v>3</v>
      </c>
      <c r="F26" s="347">
        <f t="shared" ref="F26:F27" si="4">E26/C26*100</f>
        <v>100</v>
      </c>
      <c r="G26" s="349">
        <v>150</v>
      </c>
      <c r="H26" s="283" t="s">
        <v>114</v>
      </c>
      <c r="I26" s="265"/>
      <c r="J26" s="265"/>
      <c r="K26" s="265"/>
      <c r="L26" s="284"/>
      <c r="M26" s="200"/>
      <c r="N26" s="201"/>
    </row>
    <row r="27" spans="1:14" ht="23.25" customHeight="1">
      <c r="A27" s="267" t="s">
        <v>48</v>
      </c>
      <c r="B27" s="265">
        <v>30</v>
      </c>
      <c r="C27" s="346">
        <v>41</v>
      </c>
      <c r="D27" s="346">
        <v>41</v>
      </c>
      <c r="E27" s="346">
        <v>41</v>
      </c>
      <c r="F27" s="347">
        <f t="shared" si="4"/>
        <v>100</v>
      </c>
      <c r="G27" s="349">
        <v>2050</v>
      </c>
      <c r="H27" s="283" t="s">
        <v>115</v>
      </c>
      <c r="I27" s="265"/>
      <c r="J27" s="265"/>
      <c r="K27" s="265"/>
      <c r="L27" s="284"/>
      <c r="M27" s="200"/>
      <c r="N27" s="201"/>
    </row>
    <row r="28" spans="1:14" ht="23.25" customHeight="1">
      <c r="A28" s="268" t="s">
        <v>49</v>
      </c>
      <c r="B28" s="265"/>
      <c r="C28" s="265"/>
      <c r="D28" s="265"/>
      <c r="E28" s="265"/>
      <c r="F28" s="200"/>
      <c r="G28" s="201"/>
      <c r="H28" s="283" t="s">
        <v>116</v>
      </c>
      <c r="I28" s="265">
        <v>42</v>
      </c>
      <c r="J28" s="265"/>
      <c r="K28" s="265"/>
      <c r="L28" s="284"/>
      <c r="M28" s="200"/>
      <c r="N28" s="201"/>
    </row>
    <row r="29" spans="1:14" ht="23.25" customHeight="1">
      <c r="A29" s="268" t="s">
        <v>50</v>
      </c>
      <c r="B29" s="265"/>
      <c r="C29" s="265"/>
      <c r="D29" s="265"/>
      <c r="E29" s="265"/>
      <c r="F29" s="200"/>
      <c r="G29" s="201"/>
      <c r="H29" s="283" t="s">
        <v>117</v>
      </c>
      <c r="I29" s="265"/>
      <c r="J29" s="265"/>
      <c r="K29" s="112"/>
      <c r="L29" s="286"/>
      <c r="M29" s="200"/>
      <c r="N29" s="201"/>
    </row>
    <row r="30" spans="1:14" ht="23.25" customHeight="1">
      <c r="A30" s="268" t="s">
        <v>51</v>
      </c>
      <c r="B30" s="265"/>
      <c r="C30" s="265"/>
      <c r="D30" s="265"/>
      <c r="E30" s="265"/>
      <c r="F30" s="200"/>
      <c r="G30" s="201"/>
      <c r="H30" s="283" t="s">
        <v>118</v>
      </c>
      <c r="I30" s="265"/>
      <c r="J30" s="265"/>
      <c r="K30" s="265"/>
      <c r="L30" s="287"/>
      <c r="M30" s="200"/>
      <c r="N30" s="201"/>
    </row>
    <row r="31" spans="1:14" ht="23.25" customHeight="1">
      <c r="A31" s="269"/>
      <c r="B31" s="265"/>
      <c r="C31" s="265"/>
      <c r="D31" s="265"/>
      <c r="E31" s="265"/>
      <c r="F31" s="265"/>
      <c r="G31" s="261"/>
      <c r="H31" s="283" t="s">
        <v>119</v>
      </c>
      <c r="I31" s="265"/>
      <c r="J31" s="265"/>
      <c r="K31" s="265"/>
      <c r="L31" s="284"/>
      <c r="M31" s="200"/>
      <c r="N31" s="201"/>
    </row>
    <row r="32" spans="1:14" ht="23.25" customHeight="1">
      <c r="A32" s="270" t="s">
        <v>120</v>
      </c>
      <c r="B32" s="260">
        <f>SUM(B33:B37,B41)</f>
        <v>2229</v>
      </c>
      <c r="C32" s="260">
        <f>SUM(C33:C37,C41)</f>
        <v>2764</v>
      </c>
      <c r="D32" s="260">
        <f>SUM(D33:D37,D41)</f>
        <v>2764</v>
      </c>
      <c r="E32" s="260">
        <f>SUM(E33:E37,E41)</f>
        <v>2764</v>
      </c>
      <c r="F32" s="196" t="s">
        <v>92</v>
      </c>
      <c r="G32" s="261" t="s">
        <v>92</v>
      </c>
      <c r="H32" s="288" t="s">
        <v>121</v>
      </c>
      <c r="I32" s="260">
        <f>SUM(I33:I35,I39:I41)</f>
        <v>27</v>
      </c>
      <c r="J32" s="260">
        <f>SUM(J33:J35,J39:J41)</f>
        <v>53</v>
      </c>
      <c r="K32" s="260">
        <f>SUM(K33:K35,K39:K41)</f>
        <v>56</v>
      </c>
      <c r="L32" s="260">
        <f>SUM(L33:L35,L39:L41)</f>
        <v>56</v>
      </c>
      <c r="M32" s="196" t="s">
        <v>92</v>
      </c>
      <c r="N32" s="261" t="s">
        <v>92</v>
      </c>
    </row>
    <row r="33" spans="1:14" ht="23.25" customHeight="1">
      <c r="A33" s="271" t="s">
        <v>928</v>
      </c>
      <c r="B33" s="265">
        <v>2224</v>
      </c>
      <c r="C33" s="265">
        <v>2745</v>
      </c>
      <c r="D33" s="265">
        <v>2745</v>
      </c>
      <c r="E33" s="265">
        <v>2745</v>
      </c>
      <c r="F33" s="196" t="s">
        <v>92</v>
      </c>
      <c r="G33" s="261" t="s">
        <v>92</v>
      </c>
      <c r="H33" s="335" t="s">
        <v>123</v>
      </c>
      <c r="I33" s="265">
        <v>27</v>
      </c>
      <c r="J33" s="265">
        <v>53</v>
      </c>
      <c r="K33" s="236">
        <v>53</v>
      </c>
      <c r="L33" s="236">
        <v>53</v>
      </c>
      <c r="M33" s="196" t="s">
        <v>92</v>
      </c>
      <c r="N33" s="261" t="s">
        <v>92</v>
      </c>
    </row>
    <row r="34" spans="1:14" s="256" customFormat="1" ht="27" customHeight="1">
      <c r="A34" s="271" t="s">
        <v>929</v>
      </c>
      <c r="B34" s="272"/>
      <c r="C34" s="272"/>
      <c r="D34" s="272"/>
      <c r="E34" s="272"/>
      <c r="F34" s="273" t="s">
        <v>92</v>
      </c>
      <c r="G34" s="274" t="s">
        <v>92</v>
      </c>
      <c r="H34" s="335" t="s">
        <v>935</v>
      </c>
      <c r="I34" s="265"/>
      <c r="J34" s="265"/>
      <c r="K34" s="265"/>
      <c r="L34" s="265"/>
      <c r="M34" s="273" t="s">
        <v>92</v>
      </c>
      <c r="N34" s="274" t="s">
        <v>92</v>
      </c>
    </row>
    <row r="35" spans="1:14" s="256" customFormat="1" ht="27" customHeight="1">
      <c r="A35" s="271" t="s">
        <v>124</v>
      </c>
      <c r="B35" s="272"/>
      <c r="C35" s="275"/>
      <c r="D35" s="275"/>
      <c r="E35" s="275"/>
      <c r="F35" s="273" t="s">
        <v>92</v>
      </c>
      <c r="G35" s="274" t="s">
        <v>92</v>
      </c>
      <c r="H35" s="336" t="s">
        <v>125</v>
      </c>
      <c r="I35" s="265"/>
      <c r="J35" s="265"/>
      <c r="K35" s="265"/>
      <c r="L35" s="289"/>
      <c r="M35" s="273" t="s">
        <v>92</v>
      </c>
      <c r="N35" s="274" t="s">
        <v>92</v>
      </c>
    </row>
    <row r="36" spans="1:14" s="256" customFormat="1" ht="27" customHeight="1">
      <c r="A36" s="271" t="s">
        <v>753</v>
      </c>
      <c r="B36" s="272"/>
      <c r="C36" s="272">
        <v>14</v>
      </c>
      <c r="D36" s="272">
        <v>14</v>
      </c>
      <c r="E36" s="272">
        <v>14</v>
      </c>
      <c r="F36" s="273" t="s">
        <v>92</v>
      </c>
      <c r="G36" s="274" t="s">
        <v>92</v>
      </c>
      <c r="H36" s="336" t="s">
        <v>126</v>
      </c>
      <c r="I36" s="265"/>
      <c r="J36" s="265"/>
      <c r="K36" s="265"/>
      <c r="L36" s="289"/>
      <c r="M36" s="273" t="s">
        <v>92</v>
      </c>
      <c r="N36" s="274" t="s">
        <v>92</v>
      </c>
    </row>
    <row r="37" spans="1:14" s="256" customFormat="1" ht="27" customHeight="1">
      <c r="A37" s="271" t="s">
        <v>930</v>
      </c>
      <c r="B37" s="275"/>
      <c r="C37" s="275"/>
      <c r="D37" s="275"/>
      <c r="E37" s="275"/>
      <c r="F37" s="273" t="s">
        <v>92</v>
      </c>
      <c r="G37" s="274" t="s">
        <v>92</v>
      </c>
      <c r="H37" s="336" t="s">
        <v>127</v>
      </c>
      <c r="I37" s="265"/>
      <c r="J37" s="265"/>
      <c r="K37" s="265"/>
      <c r="L37" s="289"/>
      <c r="M37" s="273" t="s">
        <v>92</v>
      </c>
      <c r="N37" s="274" t="s">
        <v>92</v>
      </c>
    </row>
    <row r="38" spans="1:14" s="256" customFormat="1" ht="27" customHeight="1">
      <c r="A38" s="271" t="s">
        <v>931</v>
      </c>
      <c r="B38" s="272"/>
      <c r="C38" s="272"/>
      <c r="D38" s="272"/>
      <c r="E38" s="272"/>
      <c r="F38" s="273" t="s">
        <v>92</v>
      </c>
      <c r="G38" s="274" t="s">
        <v>92</v>
      </c>
      <c r="H38" s="336" t="s">
        <v>128</v>
      </c>
      <c r="I38" s="290"/>
      <c r="J38" s="265"/>
      <c r="K38" s="265"/>
      <c r="L38" s="265"/>
      <c r="M38" s="273" t="s">
        <v>92</v>
      </c>
      <c r="N38" s="274" t="s">
        <v>92</v>
      </c>
    </row>
    <row r="39" spans="1:14" ht="23.25" customHeight="1">
      <c r="A39" s="271" t="s">
        <v>932</v>
      </c>
      <c r="B39" s="265"/>
      <c r="C39" s="265"/>
      <c r="D39" s="276"/>
      <c r="E39" s="276"/>
      <c r="F39" s="196" t="s">
        <v>92</v>
      </c>
      <c r="G39" s="261" t="s">
        <v>92</v>
      </c>
      <c r="H39" s="335" t="s">
        <v>129</v>
      </c>
      <c r="I39" s="291"/>
      <c r="J39" s="265"/>
      <c r="K39" s="265"/>
      <c r="L39" s="265"/>
      <c r="M39" s="196" t="s">
        <v>92</v>
      </c>
      <c r="N39" s="261" t="s">
        <v>92</v>
      </c>
    </row>
    <row r="40" spans="1:14" ht="23.25" customHeight="1">
      <c r="A40" s="334" t="s">
        <v>933</v>
      </c>
      <c r="B40" s="265"/>
      <c r="C40" s="265"/>
      <c r="D40" s="276"/>
      <c r="E40" s="276"/>
      <c r="F40" s="196" t="s">
        <v>92</v>
      </c>
      <c r="G40" s="261" t="s">
        <v>92</v>
      </c>
      <c r="H40" s="335" t="s">
        <v>130</v>
      </c>
      <c r="I40" s="292"/>
      <c r="J40" s="265"/>
      <c r="K40" s="236"/>
      <c r="L40" s="236"/>
      <c r="M40" s="196" t="s">
        <v>92</v>
      </c>
      <c r="N40" s="261" t="s">
        <v>92</v>
      </c>
    </row>
    <row r="41" spans="1:14" ht="23.25" customHeight="1" thickBot="1">
      <c r="A41" s="277" t="s">
        <v>934</v>
      </c>
      <c r="B41" s="278">
        <v>5</v>
      </c>
      <c r="C41" s="278">
        <v>5</v>
      </c>
      <c r="D41" s="278">
        <v>5</v>
      </c>
      <c r="E41" s="278">
        <v>5</v>
      </c>
      <c r="F41" s="279" t="s">
        <v>92</v>
      </c>
      <c r="G41" s="280" t="s">
        <v>92</v>
      </c>
      <c r="H41" s="337" t="s">
        <v>131</v>
      </c>
      <c r="I41" s="293"/>
      <c r="J41" s="293"/>
      <c r="K41" s="294">
        <v>3</v>
      </c>
      <c r="L41" s="294">
        <v>3</v>
      </c>
      <c r="M41" s="279" t="s">
        <v>92</v>
      </c>
      <c r="N41" s="280" t="s">
        <v>92</v>
      </c>
    </row>
    <row r="42" spans="1:14" ht="23.25" customHeight="1"/>
    <row r="44" spans="1:14">
      <c r="B44" t="s">
        <v>132</v>
      </c>
      <c r="H44" s="146"/>
    </row>
  </sheetData>
  <mergeCells count="2">
    <mergeCell ref="A2:N2"/>
    <mergeCell ref="M3:N3"/>
  </mergeCells>
  <phoneticPr fontId="70" type="noConversion"/>
  <printOptions horizontalCentered="1"/>
  <pageMargins left="0.196527777777778" right="0.196527777777778" top="0.75138888888888899" bottom="0.59027777777777801" header="0.29861111111111099" footer="0.29861111111111099"/>
  <pageSetup paperSize="9" scale="50" orientation="landscape" verticalDpi="300" r:id="rId1"/>
  <headerFooter>
    <oddFooter>&amp;C第 3 页，共 37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
  <sheetViews>
    <sheetView zoomScale="90" zoomScaleNormal="90" workbookViewId="0">
      <selection activeCell="B3" sqref="B3"/>
    </sheetView>
  </sheetViews>
  <sheetFormatPr defaultColWidth="9" defaultRowHeight="13.5"/>
  <cols>
    <col min="1" max="1" width="104" customWidth="1"/>
  </cols>
  <sheetData>
    <row r="1" spans="1:4" ht="31.5" customHeight="1">
      <c r="A1" s="22" t="s">
        <v>975</v>
      </c>
      <c r="B1" s="255"/>
      <c r="C1" s="255"/>
      <c r="D1" s="255"/>
    </row>
    <row r="2" spans="1:4" ht="351.75" customHeight="1">
      <c r="A2" s="370" t="s">
        <v>976</v>
      </c>
    </row>
    <row r="3" spans="1:4" ht="120" customHeight="1">
      <c r="A3" s="370"/>
    </row>
  </sheetData>
  <mergeCells count="1">
    <mergeCell ref="A2:A3"/>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539"/>
  <sheetViews>
    <sheetView workbookViewId="0">
      <selection activeCell="B432" activeCellId="1" sqref="B385 B432"/>
    </sheetView>
  </sheetViews>
  <sheetFormatPr defaultColWidth="9" defaultRowHeight="13.5"/>
  <cols>
    <col min="1" max="1" width="58.5" customWidth="1"/>
    <col min="2" max="2" width="29.25" style="1" customWidth="1"/>
  </cols>
  <sheetData>
    <row r="1" spans="1:2">
      <c r="A1" t="s">
        <v>133</v>
      </c>
    </row>
    <row r="2" spans="1:2" ht="37.5" customHeight="1">
      <c r="A2" s="367" t="s">
        <v>974</v>
      </c>
      <c r="B2" s="368"/>
    </row>
    <row r="3" spans="1:2" ht="21.75" customHeight="1">
      <c r="A3" s="371" t="s">
        <v>134</v>
      </c>
      <c r="B3" s="372"/>
    </row>
    <row r="4" spans="1:2">
      <c r="B4" s="244" t="s">
        <v>24</v>
      </c>
    </row>
    <row r="5" spans="1:2" ht="27" customHeight="1">
      <c r="A5" s="23" t="s">
        <v>135</v>
      </c>
      <c r="B5" s="245" t="s">
        <v>88</v>
      </c>
    </row>
    <row r="6" spans="1:2" ht="21" customHeight="1">
      <c r="A6" s="250" t="s">
        <v>94</v>
      </c>
      <c r="B6" s="234">
        <f>B7+B109+B113+B135+B161+B183+B208+B285+B335+B365+B382+B436+B453+B470+B478+B482+B494+B504+B510+B531+B535</f>
        <v>5030</v>
      </c>
    </row>
    <row r="7" spans="1:2">
      <c r="A7" s="251" t="s">
        <v>136</v>
      </c>
      <c r="B7" s="238">
        <f>B8+B16+B24+B31+B37+B42+B49+B52+B54+B60+B63+B66+B69+B73+B78+B82+B87+B91+B95+B100+B104+B107</f>
        <v>1120</v>
      </c>
    </row>
    <row r="8" spans="1:2">
      <c r="A8" s="251" t="s">
        <v>137</v>
      </c>
      <c r="B8" s="355">
        <f>SUM(B9:B15)</f>
        <v>42</v>
      </c>
    </row>
    <row r="9" spans="1:2">
      <c r="A9" s="252" t="s">
        <v>138</v>
      </c>
      <c r="B9" s="355">
        <v>42</v>
      </c>
    </row>
    <row r="10" spans="1:2">
      <c r="A10" s="252" t="s">
        <v>139</v>
      </c>
      <c r="B10" s="238"/>
    </row>
    <row r="11" spans="1:2">
      <c r="A11" s="252" t="s">
        <v>140</v>
      </c>
      <c r="B11" s="238"/>
    </row>
    <row r="12" spans="1:2">
      <c r="A12" s="252" t="s">
        <v>141</v>
      </c>
      <c r="B12" s="238"/>
    </row>
    <row r="13" spans="1:2">
      <c r="A13" s="252" t="s">
        <v>142</v>
      </c>
      <c r="B13" s="238"/>
    </row>
    <row r="14" spans="1:2">
      <c r="A14" s="252" t="s">
        <v>143</v>
      </c>
      <c r="B14" s="238"/>
    </row>
    <row r="15" spans="1:2">
      <c r="A15" s="252" t="s">
        <v>144</v>
      </c>
      <c r="B15" s="238"/>
    </row>
    <row r="16" spans="1:2">
      <c r="A16" s="251" t="s">
        <v>145</v>
      </c>
      <c r="B16" s="238"/>
    </row>
    <row r="17" spans="1:2">
      <c r="A17" s="252" t="s">
        <v>138</v>
      </c>
      <c r="B17" s="238"/>
    </row>
    <row r="18" spans="1:2">
      <c r="A18" s="252" t="s">
        <v>139</v>
      </c>
      <c r="B18" s="238"/>
    </row>
    <row r="19" spans="1:2">
      <c r="A19" s="252" t="s">
        <v>146</v>
      </c>
      <c r="B19" s="238"/>
    </row>
    <row r="20" spans="1:2">
      <c r="A20" s="252" t="s">
        <v>147</v>
      </c>
      <c r="B20" s="238"/>
    </row>
    <row r="21" spans="1:2">
      <c r="A21" s="252" t="s">
        <v>148</v>
      </c>
      <c r="B21" s="238"/>
    </row>
    <row r="22" spans="1:2">
      <c r="A22" s="252" t="s">
        <v>144</v>
      </c>
      <c r="B22" s="238"/>
    </row>
    <row r="23" spans="1:2">
      <c r="A23" s="252" t="s">
        <v>149</v>
      </c>
      <c r="B23" s="238"/>
    </row>
    <row r="24" spans="1:2">
      <c r="A24" s="251" t="s">
        <v>150</v>
      </c>
      <c r="B24" s="355">
        <f>SUM(B25:B30)</f>
        <v>857</v>
      </c>
    </row>
    <row r="25" spans="1:2">
      <c r="A25" s="252" t="s">
        <v>138</v>
      </c>
      <c r="B25" s="355">
        <v>850</v>
      </c>
    </row>
    <row r="26" spans="1:2">
      <c r="A26" s="252" t="s">
        <v>139</v>
      </c>
      <c r="B26" s="355">
        <v>7</v>
      </c>
    </row>
    <row r="27" spans="1:2">
      <c r="A27" s="252" t="s">
        <v>151</v>
      </c>
      <c r="B27" s="238"/>
    </row>
    <row r="28" spans="1:2">
      <c r="A28" s="252" t="s">
        <v>152</v>
      </c>
      <c r="B28" s="238"/>
    </row>
    <row r="29" spans="1:2">
      <c r="A29" s="252" t="s">
        <v>144</v>
      </c>
      <c r="B29" s="238"/>
    </row>
    <row r="30" spans="1:2">
      <c r="A30" s="252" t="s">
        <v>153</v>
      </c>
      <c r="B30" s="238"/>
    </row>
    <row r="31" spans="1:2">
      <c r="A31" s="251" t="s">
        <v>154</v>
      </c>
      <c r="B31" s="238"/>
    </row>
    <row r="32" spans="1:2">
      <c r="A32" s="252" t="s">
        <v>138</v>
      </c>
      <c r="B32" s="238"/>
    </row>
    <row r="33" spans="1:2">
      <c r="A33" s="252" t="s">
        <v>139</v>
      </c>
      <c r="B33" s="238"/>
    </row>
    <row r="34" spans="1:2">
      <c r="A34" s="252" t="s">
        <v>155</v>
      </c>
      <c r="B34" s="238"/>
    </row>
    <row r="35" spans="1:2">
      <c r="A35" s="252" t="s">
        <v>144</v>
      </c>
      <c r="B35" s="238"/>
    </row>
    <row r="36" spans="1:2">
      <c r="A36" s="252" t="s">
        <v>156</v>
      </c>
      <c r="B36" s="238"/>
    </row>
    <row r="37" spans="1:2">
      <c r="A37" s="251" t="s">
        <v>157</v>
      </c>
      <c r="B37" s="238"/>
    </row>
    <row r="38" spans="1:2">
      <c r="A38" s="252" t="s">
        <v>138</v>
      </c>
      <c r="B38" s="238"/>
    </row>
    <row r="39" spans="1:2">
      <c r="A39" s="252" t="s">
        <v>139</v>
      </c>
      <c r="B39" s="238"/>
    </row>
    <row r="40" spans="1:2">
      <c r="A40" s="252" t="s">
        <v>158</v>
      </c>
      <c r="B40" s="238"/>
    </row>
    <row r="41" spans="1:2">
      <c r="A41" s="252" t="s">
        <v>159</v>
      </c>
      <c r="B41" s="238"/>
    </row>
    <row r="42" spans="1:2">
      <c r="A42" s="251" t="s">
        <v>160</v>
      </c>
      <c r="B42" s="355">
        <f>SUM(B43:B48)</f>
        <v>48</v>
      </c>
    </row>
    <row r="43" spans="1:2">
      <c r="A43" s="252" t="s">
        <v>138</v>
      </c>
      <c r="B43" s="355">
        <v>48</v>
      </c>
    </row>
    <row r="44" spans="1:2">
      <c r="A44" s="252" t="s">
        <v>139</v>
      </c>
      <c r="B44" s="238"/>
    </row>
    <row r="45" spans="1:2">
      <c r="A45" s="252" t="s">
        <v>161</v>
      </c>
      <c r="B45" s="238"/>
    </row>
    <row r="46" spans="1:2">
      <c r="A46" s="252" t="s">
        <v>162</v>
      </c>
      <c r="B46" s="238"/>
    </row>
    <row r="47" spans="1:2">
      <c r="A47" s="252" t="s">
        <v>144</v>
      </c>
      <c r="B47" s="238"/>
    </row>
    <row r="48" spans="1:2">
      <c r="A48" s="252" t="s">
        <v>163</v>
      </c>
      <c r="B48" s="238"/>
    </row>
    <row r="49" spans="1:2">
      <c r="A49" s="251" t="s">
        <v>164</v>
      </c>
      <c r="B49" s="238"/>
    </row>
    <row r="50" spans="1:2">
      <c r="A50" s="252" t="s">
        <v>138</v>
      </c>
      <c r="B50" s="238"/>
    </row>
    <row r="51" spans="1:2">
      <c r="A51" s="252" t="s">
        <v>139</v>
      </c>
      <c r="B51" s="238"/>
    </row>
    <row r="52" spans="1:2">
      <c r="A52" s="251" t="s">
        <v>165</v>
      </c>
      <c r="B52" s="238"/>
    </row>
    <row r="53" spans="1:2">
      <c r="A53" s="252" t="s">
        <v>166</v>
      </c>
      <c r="B53" s="238"/>
    </row>
    <row r="54" spans="1:2">
      <c r="A54" s="251" t="s">
        <v>167</v>
      </c>
      <c r="B54" s="238"/>
    </row>
    <row r="55" spans="1:2">
      <c r="A55" s="252" t="s">
        <v>138</v>
      </c>
      <c r="B55" s="238"/>
    </row>
    <row r="56" spans="1:2">
      <c r="A56" s="252" t="s">
        <v>139</v>
      </c>
      <c r="B56" s="238"/>
    </row>
    <row r="57" spans="1:2">
      <c r="A57" s="252" t="s">
        <v>168</v>
      </c>
      <c r="B57" s="238"/>
    </row>
    <row r="58" spans="1:2">
      <c r="A58" s="252" t="s">
        <v>144</v>
      </c>
      <c r="B58" s="238"/>
    </row>
    <row r="59" spans="1:2">
      <c r="A59" s="252" t="s">
        <v>169</v>
      </c>
      <c r="B59" s="238"/>
    </row>
    <row r="60" spans="1:2">
      <c r="A60" s="251" t="s">
        <v>170</v>
      </c>
      <c r="B60" s="238"/>
    </row>
    <row r="61" spans="1:2">
      <c r="A61" s="252" t="s">
        <v>138</v>
      </c>
      <c r="B61" s="238"/>
    </row>
    <row r="62" spans="1:2">
      <c r="A62" s="252" t="s">
        <v>139</v>
      </c>
      <c r="B62" s="238"/>
    </row>
    <row r="63" spans="1:2">
      <c r="A63" s="251" t="s">
        <v>171</v>
      </c>
      <c r="B63" s="238"/>
    </row>
    <row r="64" spans="1:2">
      <c r="A64" s="252" t="s">
        <v>138</v>
      </c>
      <c r="B64" s="238"/>
    </row>
    <row r="65" spans="1:2">
      <c r="A65" s="252" t="s">
        <v>139</v>
      </c>
      <c r="B65" s="238"/>
    </row>
    <row r="66" spans="1:2">
      <c r="A66" s="251" t="s">
        <v>172</v>
      </c>
      <c r="B66" s="238"/>
    </row>
    <row r="67" spans="1:2">
      <c r="A67" s="252" t="s">
        <v>138</v>
      </c>
      <c r="B67" s="238"/>
    </row>
    <row r="68" spans="1:2">
      <c r="A68" s="252" t="s">
        <v>173</v>
      </c>
      <c r="B68" s="238"/>
    </row>
    <row r="69" spans="1:2">
      <c r="A69" s="251" t="s">
        <v>174</v>
      </c>
      <c r="B69" s="238"/>
    </row>
    <row r="70" spans="1:2">
      <c r="A70" s="252" t="s">
        <v>138</v>
      </c>
      <c r="B70" s="238"/>
    </row>
    <row r="71" spans="1:2">
      <c r="A71" s="252" t="s">
        <v>139</v>
      </c>
      <c r="B71" s="238"/>
    </row>
    <row r="72" spans="1:2">
      <c r="A72" s="252" t="s">
        <v>144</v>
      </c>
      <c r="B72" s="238"/>
    </row>
    <row r="73" spans="1:2">
      <c r="A73" s="251" t="s">
        <v>175</v>
      </c>
      <c r="B73" s="238"/>
    </row>
    <row r="74" spans="1:2">
      <c r="A74" s="252" t="s">
        <v>138</v>
      </c>
      <c r="B74" s="238"/>
    </row>
    <row r="75" spans="1:2">
      <c r="A75" s="252" t="s">
        <v>139</v>
      </c>
      <c r="B75" s="238"/>
    </row>
    <row r="76" spans="1:2">
      <c r="A76" s="252" t="s">
        <v>144</v>
      </c>
      <c r="B76" s="238"/>
    </row>
    <row r="77" spans="1:2">
      <c r="A77" s="252" t="s">
        <v>176</v>
      </c>
      <c r="B77" s="238"/>
    </row>
    <row r="78" spans="1:2">
      <c r="A78" s="251" t="s">
        <v>177</v>
      </c>
      <c r="B78" s="355">
        <f>SUM(B79:B81)</f>
        <v>121</v>
      </c>
    </row>
    <row r="79" spans="1:2">
      <c r="A79" s="252" t="s">
        <v>138</v>
      </c>
      <c r="B79" s="355">
        <v>121</v>
      </c>
    </row>
    <row r="80" spans="1:2">
      <c r="A80" s="252" t="s">
        <v>139</v>
      </c>
      <c r="B80" s="238"/>
    </row>
    <row r="81" spans="1:2">
      <c r="A81" s="252" t="s">
        <v>144</v>
      </c>
      <c r="B81" s="238"/>
    </row>
    <row r="82" spans="1:2">
      <c r="A82" s="251" t="s">
        <v>178</v>
      </c>
      <c r="B82" s="238"/>
    </row>
    <row r="83" spans="1:2">
      <c r="A83" s="252" t="s">
        <v>138</v>
      </c>
      <c r="B83" s="238"/>
    </row>
    <row r="84" spans="1:2">
      <c r="A84" s="252" t="s">
        <v>139</v>
      </c>
      <c r="B84" s="238"/>
    </row>
    <row r="85" spans="1:2">
      <c r="A85" s="252" t="s">
        <v>144</v>
      </c>
      <c r="B85" s="238"/>
    </row>
    <row r="86" spans="1:2">
      <c r="A86" s="252" t="s">
        <v>179</v>
      </c>
      <c r="B86" s="238"/>
    </row>
    <row r="87" spans="1:2">
      <c r="A87" s="251" t="s">
        <v>180</v>
      </c>
      <c r="B87" s="238"/>
    </row>
    <row r="88" spans="1:2">
      <c r="A88" s="252" t="s">
        <v>138</v>
      </c>
      <c r="B88" s="238"/>
    </row>
    <row r="89" spans="1:2">
      <c r="A89" s="252" t="s">
        <v>139</v>
      </c>
      <c r="B89" s="238"/>
    </row>
    <row r="90" spans="1:2">
      <c r="A90" s="252" t="s">
        <v>144</v>
      </c>
      <c r="B90" s="238"/>
    </row>
    <row r="91" spans="1:2">
      <c r="A91" s="251" t="s">
        <v>181</v>
      </c>
      <c r="B91" s="238"/>
    </row>
    <row r="92" spans="1:2">
      <c r="A92" s="252" t="s">
        <v>138</v>
      </c>
      <c r="B92" s="238"/>
    </row>
    <row r="93" spans="1:2">
      <c r="A93" s="252" t="s">
        <v>139</v>
      </c>
      <c r="B93" s="238"/>
    </row>
    <row r="94" spans="1:2">
      <c r="A94" s="252" t="s">
        <v>182</v>
      </c>
      <c r="B94" s="238"/>
    </row>
    <row r="95" spans="1:2">
      <c r="A95" s="251" t="s">
        <v>183</v>
      </c>
      <c r="B95" s="238"/>
    </row>
    <row r="96" spans="1:2">
      <c r="A96" s="252" t="s">
        <v>138</v>
      </c>
      <c r="B96" s="238"/>
    </row>
    <row r="97" spans="1:2">
      <c r="A97" s="252" t="s">
        <v>139</v>
      </c>
      <c r="B97" s="238"/>
    </row>
    <row r="98" spans="1:2">
      <c r="A98" s="252" t="s">
        <v>144</v>
      </c>
      <c r="B98" s="238"/>
    </row>
    <row r="99" spans="1:2">
      <c r="A99" s="252" t="s">
        <v>184</v>
      </c>
      <c r="B99" s="238"/>
    </row>
    <row r="100" spans="1:2">
      <c r="A100" s="251" t="s">
        <v>185</v>
      </c>
      <c r="B100" s="238"/>
    </row>
    <row r="101" spans="1:2">
      <c r="A101" s="252" t="s">
        <v>138</v>
      </c>
      <c r="B101" s="238"/>
    </row>
    <row r="102" spans="1:2">
      <c r="A102" s="252" t="s">
        <v>139</v>
      </c>
      <c r="B102" s="238"/>
    </row>
    <row r="103" spans="1:2">
      <c r="A103" s="252" t="s">
        <v>144</v>
      </c>
      <c r="B103" s="238"/>
    </row>
    <row r="104" spans="1:2">
      <c r="A104" s="251" t="s">
        <v>186</v>
      </c>
      <c r="B104" s="238"/>
    </row>
    <row r="105" spans="1:2">
      <c r="A105" s="252" t="s">
        <v>139</v>
      </c>
      <c r="B105" s="238"/>
    </row>
    <row r="106" spans="1:2">
      <c r="A106" s="252" t="s">
        <v>187</v>
      </c>
      <c r="B106" s="238"/>
    </row>
    <row r="107" spans="1:2">
      <c r="A107" s="251" t="s">
        <v>188</v>
      </c>
      <c r="B107" s="355">
        <f>B108</f>
        <v>52</v>
      </c>
    </row>
    <row r="108" spans="1:2">
      <c r="A108" s="252" t="s">
        <v>189</v>
      </c>
      <c r="B108" s="355">
        <v>52</v>
      </c>
    </row>
    <row r="109" spans="1:2">
      <c r="A109" s="251" t="s">
        <v>190</v>
      </c>
      <c r="B109" s="238"/>
    </row>
    <row r="110" spans="1:2">
      <c r="A110" s="251" t="s">
        <v>191</v>
      </c>
      <c r="B110" s="238"/>
    </row>
    <row r="111" spans="1:2">
      <c r="A111" s="252" t="s">
        <v>192</v>
      </c>
      <c r="B111" s="238"/>
    </row>
    <row r="112" spans="1:2">
      <c r="A112" s="252" t="s">
        <v>193</v>
      </c>
      <c r="B112" s="238"/>
    </row>
    <row r="113" spans="1:2">
      <c r="A113" s="251" t="s">
        <v>194</v>
      </c>
      <c r="B113" s="238"/>
    </row>
    <row r="114" spans="1:2">
      <c r="A114" s="251" t="s">
        <v>195</v>
      </c>
      <c r="B114" s="238"/>
    </row>
    <row r="115" spans="1:2">
      <c r="A115" s="252" t="s">
        <v>138</v>
      </c>
      <c r="B115" s="238"/>
    </row>
    <row r="116" spans="1:2">
      <c r="A116" s="252" t="s">
        <v>139</v>
      </c>
      <c r="B116" s="238"/>
    </row>
    <row r="117" spans="1:2">
      <c r="A117" s="252" t="s">
        <v>161</v>
      </c>
      <c r="B117" s="238"/>
    </row>
    <row r="118" spans="1:2">
      <c r="A118" s="252" t="s">
        <v>196</v>
      </c>
      <c r="B118" s="238"/>
    </row>
    <row r="119" spans="1:2">
      <c r="A119" s="252" t="s">
        <v>197</v>
      </c>
      <c r="B119" s="238"/>
    </row>
    <row r="120" spans="1:2">
      <c r="A120" s="251" t="s">
        <v>198</v>
      </c>
      <c r="B120" s="238"/>
    </row>
    <row r="121" spans="1:2">
      <c r="A121" s="252" t="s">
        <v>199</v>
      </c>
      <c r="B121" s="238"/>
    </row>
    <row r="122" spans="1:2">
      <c r="A122" s="251" t="s">
        <v>200</v>
      </c>
      <c r="B122" s="238"/>
    </row>
    <row r="123" spans="1:2">
      <c r="A123" s="252" t="s">
        <v>201</v>
      </c>
      <c r="B123" s="238"/>
    </row>
    <row r="124" spans="1:2">
      <c r="A124" s="251" t="s">
        <v>202</v>
      </c>
      <c r="B124" s="238"/>
    </row>
    <row r="125" spans="1:2">
      <c r="A125" s="252" t="s">
        <v>203</v>
      </c>
      <c r="B125" s="238"/>
    </row>
    <row r="126" spans="1:2">
      <c r="A126" s="251" t="s">
        <v>204</v>
      </c>
      <c r="B126" s="238"/>
    </row>
    <row r="127" spans="1:2">
      <c r="A127" s="252" t="s">
        <v>138</v>
      </c>
      <c r="B127" s="238"/>
    </row>
    <row r="128" spans="1:2">
      <c r="A128" s="252" t="s">
        <v>139</v>
      </c>
      <c r="B128" s="238"/>
    </row>
    <row r="129" spans="1:2">
      <c r="A129" s="252" t="s">
        <v>205</v>
      </c>
      <c r="B129" s="238"/>
    </row>
    <row r="130" spans="1:2">
      <c r="A130" s="252" t="s">
        <v>206</v>
      </c>
      <c r="B130" s="238"/>
    </row>
    <row r="131" spans="1:2">
      <c r="A131" s="252" t="s">
        <v>207</v>
      </c>
      <c r="B131" s="238"/>
    </row>
    <row r="132" spans="1:2">
      <c r="A132" s="252" t="s">
        <v>208</v>
      </c>
      <c r="B132" s="238"/>
    </row>
    <row r="133" spans="1:2">
      <c r="A133" s="252" t="s">
        <v>209</v>
      </c>
      <c r="B133" s="238"/>
    </row>
    <row r="134" spans="1:2">
      <c r="A134" s="252" t="s">
        <v>144</v>
      </c>
      <c r="B134" s="238"/>
    </row>
    <row r="135" spans="1:2">
      <c r="A135" s="251" t="s">
        <v>210</v>
      </c>
      <c r="B135" s="238"/>
    </row>
    <row r="136" spans="1:2">
      <c r="A136" s="251" t="s">
        <v>211</v>
      </c>
      <c r="B136" s="238"/>
    </row>
    <row r="137" spans="1:2">
      <c r="A137" s="252" t="s">
        <v>138</v>
      </c>
      <c r="B137" s="238"/>
    </row>
    <row r="138" spans="1:2">
      <c r="A138" s="252" t="s">
        <v>139</v>
      </c>
      <c r="B138" s="238"/>
    </row>
    <row r="139" spans="1:2">
      <c r="A139" s="251" t="s">
        <v>212</v>
      </c>
      <c r="B139" s="238"/>
    </row>
    <row r="140" spans="1:2">
      <c r="A140" s="252" t="s">
        <v>213</v>
      </c>
      <c r="B140" s="238"/>
    </row>
    <row r="141" spans="1:2">
      <c r="A141" s="252" t="s">
        <v>214</v>
      </c>
      <c r="B141" s="238"/>
    </row>
    <row r="142" spans="1:2">
      <c r="A142" s="252" t="s">
        <v>215</v>
      </c>
      <c r="B142" s="238"/>
    </row>
    <row r="143" spans="1:2">
      <c r="A143" s="252" t="s">
        <v>216</v>
      </c>
      <c r="B143" s="238"/>
    </row>
    <row r="144" spans="1:2">
      <c r="A144" s="252" t="s">
        <v>217</v>
      </c>
      <c r="B144" s="238"/>
    </row>
    <row r="145" spans="1:2">
      <c r="A145" s="251" t="s">
        <v>218</v>
      </c>
      <c r="B145" s="238"/>
    </row>
    <row r="146" spans="1:2">
      <c r="A146" s="252" t="s">
        <v>219</v>
      </c>
      <c r="B146" s="238"/>
    </row>
    <row r="147" spans="1:2">
      <c r="A147" s="252" t="s">
        <v>220</v>
      </c>
      <c r="B147" s="238"/>
    </row>
    <row r="148" spans="1:2">
      <c r="A148" s="252" t="s">
        <v>221</v>
      </c>
      <c r="B148" s="238"/>
    </row>
    <row r="149" spans="1:2">
      <c r="A149" s="251" t="s">
        <v>222</v>
      </c>
      <c r="B149" s="238"/>
    </row>
    <row r="150" spans="1:2">
      <c r="A150" s="252" t="s">
        <v>223</v>
      </c>
      <c r="B150" s="238"/>
    </row>
    <row r="151" spans="1:2">
      <c r="A151" s="251" t="s">
        <v>224</v>
      </c>
      <c r="B151" s="238"/>
    </row>
    <row r="152" spans="1:2">
      <c r="A152" s="252" t="s">
        <v>225</v>
      </c>
      <c r="B152" s="238"/>
    </row>
    <row r="153" spans="1:2">
      <c r="A153" s="252" t="s">
        <v>226</v>
      </c>
      <c r="B153" s="238"/>
    </row>
    <row r="154" spans="1:2">
      <c r="A154" s="251" t="s">
        <v>227</v>
      </c>
      <c r="B154" s="238"/>
    </row>
    <row r="155" spans="1:2">
      <c r="A155" s="252" t="s">
        <v>228</v>
      </c>
      <c r="B155" s="238"/>
    </row>
    <row r="156" spans="1:2">
      <c r="A156" s="252" t="s">
        <v>229</v>
      </c>
      <c r="B156" s="238"/>
    </row>
    <row r="157" spans="1:2">
      <c r="A157" s="251" t="s">
        <v>230</v>
      </c>
      <c r="B157" s="238"/>
    </row>
    <row r="158" spans="1:2">
      <c r="A158" s="252" t="s">
        <v>231</v>
      </c>
      <c r="B158" s="238"/>
    </row>
    <row r="159" spans="1:2">
      <c r="A159" s="251" t="s">
        <v>232</v>
      </c>
      <c r="B159" s="238"/>
    </row>
    <row r="160" spans="1:2">
      <c r="A160" s="252" t="s">
        <v>233</v>
      </c>
      <c r="B160" s="238"/>
    </row>
    <row r="161" spans="1:2">
      <c r="A161" s="251" t="s">
        <v>234</v>
      </c>
      <c r="B161" s="238"/>
    </row>
    <row r="162" spans="1:2">
      <c r="A162" s="251" t="s">
        <v>235</v>
      </c>
      <c r="B162" s="238"/>
    </row>
    <row r="163" spans="1:2">
      <c r="A163" s="252" t="s">
        <v>138</v>
      </c>
      <c r="B163" s="238"/>
    </row>
    <row r="164" spans="1:2">
      <c r="A164" s="252" t="s">
        <v>139</v>
      </c>
      <c r="B164" s="238"/>
    </row>
    <row r="165" spans="1:2">
      <c r="A165" s="251" t="s">
        <v>236</v>
      </c>
      <c r="B165" s="238"/>
    </row>
    <row r="166" spans="1:2">
      <c r="A166" s="252" t="s">
        <v>237</v>
      </c>
      <c r="B166" s="238"/>
    </row>
    <row r="167" spans="1:2">
      <c r="A167" s="251" t="s">
        <v>238</v>
      </c>
      <c r="B167" s="238"/>
    </row>
    <row r="168" spans="1:2">
      <c r="A168" s="252" t="s">
        <v>239</v>
      </c>
      <c r="B168" s="238"/>
    </row>
    <row r="169" spans="1:2">
      <c r="A169" s="252" t="s">
        <v>240</v>
      </c>
      <c r="B169" s="238"/>
    </row>
    <row r="170" spans="1:2">
      <c r="A170" s="251" t="s">
        <v>241</v>
      </c>
      <c r="B170" s="238"/>
    </row>
    <row r="171" spans="1:2">
      <c r="A171" s="252" t="s">
        <v>242</v>
      </c>
      <c r="B171" s="238"/>
    </row>
    <row r="172" spans="1:2">
      <c r="A172" s="252" t="s">
        <v>243</v>
      </c>
      <c r="B172" s="238"/>
    </row>
    <row r="173" spans="1:2">
      <c r="A173" s="251" t="s">
        <v>244</v>
      </c>
      <c r="B173" s="238"/>
    </row>
    <row r="174" spans="1:2">
      <c r="A174" s="252" t="s">
        <v>245</v>
      </c>
      <c r="B174" s="238"/>
    </row>
    <row r="175" spans="1:2">
      <c r="A175" s="252" t="s">
        <v>246</v>
      </c>
      <c r="B175" s="238"/>
    </row>
    <row r="176" spans="1:2">
      <c r="A176" s="251" t="s">
        <v>247</v>
      </c>
      <c r="B176" s="238"/>
    </row>
    <row r="177" spans="1:2">
      <c r="A177" s="252" t="s">
        <v>242</v>
      </c>
      <c r="B177" s="238"/>
    </row>
    <row r="178" spans="1:2">
      <c r="A178" s="252" t="s">
        <v>248</v>
      </c>
      <c r="B178" s="238"/>
    </row>
    <row r="179" spans="1:2">
      <c r="A179" s="252" t="s">
        <v>249</v>
      </c>
      <c r="B179" s="238"/>
    </row>
    <row r="180" spans="1:2">
      <c r="A180" s="251" t="s">
        <v>250</v>
      </c>
      <c r="B180" s="238"/>
    </row>
    <row r="181" spans="1:2">
      <c r="A181" s="252" t="s">
        <v>251</v>
      </c>
      <c r="B181" s="238"/>
    </row>
    <row r="182" spans="1:2">
      <c r="A182" s="252" t="s">
        <v>252</v>
      </c>
      <c r="B182" s="238"/>
    </row>
    <row r="183" spans="1:2">
      <c r="A183" s="251" t="s">
        <v>253</v>
      </c>
      <c r="B183" s="355">
        <v>91</v>
      </c>
    </row>
    <row r="184" spans="1:2">
      <c r="A184" s="251" t="s">
        <v>254</v>
      </c>
      <c r="B184" s="355">
        <v>91</v>
      </c>
    </row>
    <row r="185" spans="1:2">
      <c r="A185" s="252" t="s">
        <v>138</v>
      </c>
      <c r="B185" s="355"/>
    </row>
    <row r="186" spans="1:2">
      <c r="A186" s="252" t="s">
        <v>139</v>
      </c>
      <c r="B186" s="238"/>
    </row>
    <row r="187" spans="1:2">
      <c r="A187" s="252" t="s">
        <v>255</v>
      </c>
      <c r="B187" s="238"/>
    </row>
    <row r="188" spans="1:2">
      <c r="A188" s="252" t="s">
        <v>256</v>
      </c>
      <c r="B188" s="355">
        <v>91</v>
      </c>
    </row>
    <row r="189" spans="1:2">
      <c r="A189" s="252" t="s">
        <v>257</v>
      </c>
      <c r="B189" s="238"/>
    </row>
    <row r="190" spans="1:2">
      <c r="A190" s="252" t="s">
        <v>258</v>
      </c>
      <c r="B190" s="238"/>
    </row>
    <row r="191" spans="1:2">
      <c r="A191" s="252" t="s">
        <v>259</v>
      </c>
      <c r="B191" s="238"/>
    </row>
    <row r="192" spans="1:2">
      <c r="A192" s="252" t="s">
        <v>260</v>
      </c>
      <c r="B192" s="238"/>
    </row>
    <row r="193" spans="1:2">
      <c r="A193" s="252" t="s">
        <v>261</v>
      </c>
      <c r="B193" s="238"/>
    </row>
    <row r="194" spans="1:2">
      <c r="A194" s="251" t="s">
        <v>262</v>
      </c>
      <c r="B194" s="238"/>
    </row>
    <row r="195" spans="1:2">
      <c r="A195" s="252" t="s">
        <v>263</v>
      </c>
      <c r="B195" s="238"/>
    </row>
    <row r="196" spans="1:2">
      <c r="A196" s="252" t="s">
        <v>264</v>
      </c>
      <c r="B196" s="238"/>
    </row>
    <row r="197" spans="1:2">
      <c r="A197" s="251" t="s">
        <v>265</v>
      </c>
      <c r="B197" s="238"/>
    </row>
    <row r="198" spans="1:2">
      <c r="A198" s="252" t="s">
        <v>139</v>
      </c>
      <c r="B198" s="238"/>
    </row>
    <row r="199" spans="1:2">
      <c r="A199" s="252" t="s">
        <v>266</v>
      </c>
      <c r="B199" s="238"/>
    </row>
    <row r="200" spans="1:2">
      <c r="A200" s="252" t="s">
        <v>267</v>
      </c>
      <c r="B200" s="238"/>
    </row>
    <row r="201" spans="1:2">
      <c r="A201" s="252" t="s">
        <v>268</v>
      </c>
      <c r="B201" s="238"/>
    </row>
    <row r="202" spans="1:2">
      <c r="A202" s="252" t="s">
        <v>269</v>
      </c>
      <c r="B202" s="238"/>
    </row>
    <row r="203" spans="1:2">
      <c r="A203" s="251" t="s">
        <v>270</v>
      </c>
      <c r="B203" s="238"/>
    </row>
    <row r="204" spans="1:2">
      <c r="A204" s="252" t="s">
        <v>271</v>
      </c>
      <c r="B204" s="238"/>
    </row>
    <row r="205" spans="1:2">
      <c r="A205" s="251" t="s">
        <v>272</v>
      </c>
      <c r="B205" s="238"/>
    </row>
    <row r="206" spans="1:2">
      <c r="A206" s="252" t="s">
        <v>273</v>
      </c>
      <c r="B206" s="238"/>
    </row>
    <row r="207" spans="1:2">
      <c r="A207" s="252" t="s">
        <v>274</v>
      </c>
      <c r="B207" s="238"/>
    </row>
    <row r="208" spans="1:2">
      <c r="A208" s="251" t="s">
        <v>275</v>
      </c>
      <c r="B208" s="355">
        <f>B209+B219+B224+B258+B278+B283</f>
        <v>870</v>
      </c>
    </row>
    <row r="209" spans="1:2">
      <c r="A209" s="251" t="s">
        <v>276</v>
      </c>
      <c r="B209" s="355">
        <f>SUM(B210:B218)</f>
        <v>161</v>
      </c>
    </row>
    <row r="210" spans="1:2">
      <c r="A210" s="252" t="s">
        <v>138</v>
      </c>
      <c r="B210" s="238"/>
    </row>
    <row r="211" spans="1:2">
      <c r="A211" s="252" t="s">
        <v>139</v>
      </c>
      <c r="B211" s="238"/>
    </row>
    <row r="212" spans="1:2">
      <c r="A212" s="252" t="s">
        <v>277</v>
      </c>
      <c r="B212" s="238"/>
    </row>
    <row r="213" spans="1:2">
      <c r="A213" s="252" t="s">
        <v>161</v>
      </c>
      <c r="B213" s="238"/>
    </row>
    <row r="214" spans="1:2">
      <c r="A214" s="252" t="s">
        <v>278</v>
      </c>
      <c r="B214" s="238"/>
    </row>
    <row r="215" spans="1:2">
      <c r="A215" s="252" t="s">
        <v>279</v>
      </c>
      <c r="B215" s="238"/>
    </row>
    <row r="216" spans="1:2">
      <c r="A216" s="252" t="s">
        <v>280</v>
      </c>
      <c r="B216" s="238"/>
    </row>
    <row r="217" spans="1:2">
      <c r="A217" s="252" t="s">
        <v>144</v>
      </c>
      <c r="B217" s="238"/>
    </row>
    <row r="218" spans="1:2">
      <c r="A218" s="252" t="s">
        <v>281</v>
      </c>
      <c r="B218" s="355">
        <v>161</v>
      </c>
    </row>
    <row r="219" spans="1:2">
      <c r="A219" s="251" t="s">
        <v>282</v>
      </c>
      <c r="B219" s="238"/>
    </row>
    <row r="220" spans="1:2">
      <c r="A220" s="252" t="s">
        <v>138</v>
      </c>
      <c r="B220" s="238"/>
    </row>
    <row r="221" spans="1:2">
      <c r="A221" s="252" t="s">
        <v>283</v>
      </c>
      <c r="B221" s="238"/>
    </row>
    <row r="222" spans="1:2">
      <c r="A222" s="252" t="s">
        <v>284</v>
      </c>
      <c r="B222" s="238"/>
    </row>
    <row r="223" spans="1:2">
      <c r="A223" s="252" t="s">
        <v>285</v>
      </c>
      <c r="B223" s="238"/>
    </row>
    <row r="224" spans="1:2">
      <c r="A224" s="251" t="s">
        <v>286</v>
      </c>
      <c r="B224" s="355">
        <v>545</v>
      </c>
    </row>
    <row r="225" spans="1:2">
      <c r="A225" s="252" t="s">
        <v>287</v>
      </c>
      <c r="B225" s="355"/>
    </row>
    <row r="226" spans="1:2">
      <c r="A226" s="252" t="s">
        <v>288</v>
      </c>
      <c r="B226" s="355"/>
    </row>
    <row r="227" spans="1:2">
      <c r="A227" s="252" t="s">
        <v>289</v>
      </c>
      <c r="B227" s="238"/>
    </row>
    <row r="228" spans="1:2">
      <c r="A228" s="252" t="s">
        <v>290</v>
      </c>
      <c r="B228" s="355">
        <v>256</v>
      </c>
    </row>
    <row r="229" spans="1:2">
      <c r="A229" s="252" t="s">
        <v>291</v>
      </c>
      <c r="B229" s="355">
        <v>113</v>
      </c>
    </row>
    <row r="230" spans="1:2">
      <c r="A230" s="252" t="s">
        <v>292</v>
      </c>
      <c r="B230" s="355">
        <v>176</v>
      </c>
    </row>
    <row r="231" spans="1:2">
      <c r="A231" s="251" t="s">
        <v>293</v>
      </c>
      <c r="B231" s="238"/>
    </row>
    <row r="232" spans="1:2">
      <c r="A232" s="252" t="s">
        <v>294</v>
      </c>
      <c r="B232" s="238"/>
    </row>
    <row r="233" spans="1:2">
      <c r="A233" s="251" t="s">
        <v>295</v>
      </c>
      <c r="B233" s="238"/>
    </row>
    <row r="234" spans="1:2">
      <c r="A234" s="252" t="s">
        <v>296</v>
      </c>
      <c r="B234" s="238"/>
    </row>
    <row r="235" spans="1:2">
      <c r="A235" s="251" t="s">
        <v>297</v>
      </c>
      <c r="B235" s="238"/>
    </row>
    <row r="236" spans="1:2">
      <c r="A236" s="252" t="s">
        <v>298</v>
      </c>
      <c r="B236" s="238"/>
    </row>
    <row r="237" spans="1:2">
      <c r="A237" s="252" t="s">
        <v>299</v>
      </c>
      <c r="B237" s="238"/>
    </row>
    <row r="238" spans="1:2">
      <c r="A238" s="252" t="s">
        <v>300</v>
      </c>
      <c r="B238" s="238"/>
    </row>
    <row r="239" spans="1:2">
      <c r="A239" s="252" t="s">
        <v>301</v>
      </c>
      <c r="B239" s="238"/>
    </row>
    <row r="240" spans="1:2">
      <c r="A240" s="252" t="s">
        <v>302</v>
      </c>
      <c r="B240" s="238"/>
    </row>
    <row r="241" spans="1:2">
      <c r="A241" s="252" t="s">
        <v>303</v>
      </c>
      <c r="B241" s="238"/>
    </row>
    <row r="242" spans="1:2">
      <c r="A242" s="252" t="s">
        <v>304</v>
      </c>
      <c r="B242" s="238"/>
    </row>
    <row r="243" spans="1:2">
      <c r="A243" s="253" t="s">
        <v>305</v>
      </c>
      <c r="B243" s="238"/>
    </row>
    <row r="244" spans="1:2">
      <c r="A244" s="251" t="s">
        <v>306</v>
      </c>
      <c r="B244" s="238"/>
    </row>
    <row r="245" spans="1:2">
      <c r="A245" s="252" t="s">
        <v>307</v>
      </c>
      <c r="B245" s="238"/>
    </row>
    <row r="246" spans="1:2">
      <c r="A246" s="252" t="s">
        <v>308</v>
      </c>
      <c r="B246" s="238"/>
    </row>
    <row r="247" spans="1:2">
      <c r="A247" s="252" t="s">
        <v>309</v>
      </c>
      <c r="B247" s="238"/>
    </row>
    <row r="248" spans="1:2">
      <c r="A248" s="252" t="s">
        <v>310</v>
      </c>
      <c r="B248" s="238"/>
    </row>
    <row r="249" spans="1:2">
      <c r="A249" s="252" t="s">
        <v>311</v>
      </c>
      <c r="B249" s="238"/>
    </row>
    <row r="250" spans="1:2">
      <c r="A250" s="253" t="s">
        <v>312</v>
      </c>
      <c r="B250" s="238"/>
    </row>
    <row r="251" spans="1:2">
      <c r="A251" s="251" t="s">
        <v>313</v>
      </c>
      <c r="B251" s="238"/>
    </row>
    <row r="252" spans="1:2">
      <c r="A252" s="252" t="s">
        <v>314</v>
      </c>
      <c r="B252" s="238"/>
    </row>
    <row r="253" spans="1:2">
      <c r="A253" s="252" t="s">
        <v>315</v>
      </c>
      <c r="B253" s="238"/>
    </row>
    <row r="254" spans="1:2">
      <c r="A254" s="252" t="s">
        <v>316</v>
      </c>
      <c r="B254" s="238"/>
    </row>
    <row r="255" spans="1:2">
      <c r="A255" s="252" t="s">
        <v>317</v>
      </c>
      <c r="B255" s="238"/>
    </row>
    <row r="256" spans="1:2">
      <c r="A256" s="252" t="s">
        <v>318</v>
      </c>
      <c r="B256" s="238"/>
    </row>
    <row r="257" spans="1:2">
      <c r="A257" s="253" t="s">
        <v>319</v>
      </c>
      <c r="B257" s="238"/>
    </row>
    <row r="258" spans="1:2">
      <c r="A258" s="251" t="s">
        <v>320</v>
      </c>
      <c r="B258" s="355">
        <v>14</v>
      </c>
    </row>
    <row r="259" spans="1:2">
      <c r="A259" s="252" t="s">
        <v>138</v>
      </c>
      <c r="B259" s="238"/>
    </row>
    <row r="260" spans="1:2">
      <c r="A260" s="252" t="s">
        <v>139</v>
      </c>
      <c r="B260" s="238"/>
    </row>
    <row r="261" spans="1:2">
      <c r="A261" s="252" t="s">
        <v>321</v>
      </c>
      <c r="B261" s="238"/>
    </row>
    <row r="262" spans="1:2">
      <c r="A262" s="252" t="s">
        <v>322</v>
      </c>
      <c r="B262" s="238"/>
    </row>
    <row r="263" spans="1:2">
      <c r="A263" s="252" t="s">
        <v>323</v>
      </c>
      <c r="B263" s="238"/>
    </row>
    <row r="264" spans="1:2">
      <c r="A264" s="252" t="s">
        <v>324</v>
      </c>
      <c r="B264" s="238"/>
    </row>
    <row r="265" spans="1:2">
      <c r="A265" s="253" t="s">
        <v>325</v>
      </c>
      <c r="B265" s="355">
        <v>14</v>
      </c>
    </row>
    <row r="266" spans="1:2">
      <c r="A266" s="251" t="s">
        <v>326</v>
      </c>
      <c r="B266" s="238"/>
    </row>
    <row r="267" spans="1:2">
      <c r="A267" s="253" t="s">
        <v>327</v>
      </c>
      <c r="B267" s="238"/>
    </row>
    <row r="268" spans="1:2">
      <c r="A268" s="253" t="s">
        <v>328</v>
      </c>
      <c r="B268" s="238"/>
    </row>
    <row r="269" spans="1:2">
      <c r="A269" s="251" t="s">
        <v>329</v>
      </c>
      <c r="B269" s="238"/>
    </row>
    <row r="270" spans="1:2">
      <c r="A270" s="253" t="s">
        <v>330</v>
      </c>
      <c r="B270" s="238"/>
    </row>
    <row r="271" spans="1:2">
      <c r="A271" s="253" t="s">
        <v>331</v>
      </c>
      <c r="B271" s="238"/>
    </row>
    <row r="272" spans="1:2">
      <c r="A272" s="251" t="s">
        <v>332</v>
      </c>
      <c r="B272" s="238"/>
    </row>
    <row r="273" spans="1:2">
      <c r="A273" s="253" t="s">
        <v>333</v>
      </c>
      <c r="B273" s="238"/>
    </row>
    <row r="274" spans="1:2">
      <c r="A274" s="251" t="s">
        <v>334</v>
      </c>
      <c r="B274" s="238"/>
    </row>
    <row r="275" spans="1:2">
      <c r="A275" s="253" t="s">
        <v>335</v>
      </c>
      <c r="B275" s="238"/>
    </row>
    <row r="276" spans="1:2">
      <c r="A276" s="251" t="s">
        <v>336</v>
      </c>
      <c r="B276" s="238"/>
    </row>
    <row r="277" spans="1:2">
      <c r="A277" s="253" t="s">
        <v>337</v>
      </c>
      <c r="B277" s="238"/>
    </row>
    <row r="278" spans="1:2">
      <c r="A278" s="251" t="s">
        <v>338</v>
      </c>
      <c r="B278" s="355">
        <v>124</v>
      </c>
    </row>
    <row r="279" spans="1:2">
      <c r="A279" s="253" t="s">
        <v>138</v>
      </c>
      <c r="B279" s="355"/>
    </row>
    <row r="280" spans="1:2">
      <c r="A280" s="252" t="s">
        <v>339</v>
      </c>
      <c r="B280" s="238"/>
    </row>
    <row r="281" spans="1:2">
      <c r="A281" s="253" t="s">
        <v>144</v>
      </c>
      <c r="B281" s="355">
        <v>124</v>
      </c>
    </row>
    <row r="282" spans="1:2">
      <c r="A282" s="253" t="s">
        <v>340</v>
      </c>
      <c r="B282" s="238"/>
    </row>
    <row r="283" spans="1:2">
      <c r="A283" s="251" t="s">
        <v>341</v>
      </c>
      <c r="B283" s="355">
        <f>B284</f>
        <v>26</v>
      </c>
    </row>
    <row r="284" spans="1:2">
      <c r="A284" s="253" t="s">
        <v>342</v>
      </c>
      <c r="B284" s="355">
        <v>26</v>
      </c>
    </row>
    <row r="285" spans="1:2">
      <c r="A285" s="251" t="s">
        <v>343</v>
      </c>
      <c r="B285" s="355">
        <f>B314</f>
        <v>172</v>
      </c>
    </row>
    <row r="286" spans="1:2">
      <c r="A286" s="251" t="s">
        <v>344</v>
      </c>
      <c r="B286" s="238"/>
    </row>
    <row r="287" spans="1:2">
      <c r="A287" s="252" t="s">
        <v>138</v>
      </c>
      <c r="B287" s="238"/>
    </row>
    <row r="288" spans="1:2">
      <c r="A288" s="253" t="s">
        <v>139</v>
      </c>
      <c r="B288" s="238"/>
    </row>
    <row r="289" spans="1:2">
      <c r="A289" s="253" t="s">
        <v>345</v>
      </c>
      <c r="B289" s="238"/>
    </row>
    <row r="290" spans="1:2">
      <c r="A290" s="251" t="s">
        <v>346</v>
      </c>
      <c r="B290" s="238"/>
    </row>
    <row r="291" spans="1:2">
      <c r="A291" s="253" t="s">
        <v>347</v>
      </c>
      <c r="B291" s="238"/>
    </row>
    <row r="292" spans="1:2">
      <c r="A292" s="253" t="s">
        <v>348</v>
      </c>
      <c r="B292" s="238"/>
    </row>
    <row r="293" spans="1:2">
      <c r="A293" s="253" t="s">
        <v>349</v>
      </c>
      <c r="B293" s="238"/>
    </row>
    <row r="294" spans="1:2">
      <c r="A294" s="253" t="s">
        <v>350</v>
      </c>
      <c r="B294" s="238"/>
    </row>
    <row r="295" spans="1:2">
      <c r="A295" s="253" t="s">
        <v>351</v>
      </c>
      <c r="B295" s="238"/>
    </row>
    <row r="296" spans="1:2">
      <c r="A296" s="251" t="s">
        <v>352</v>
      </c>
      <c r="B296" s="238"/>
    </row>
    <row r="297" spans="1:2">
      <c r="A297" s="253" t="s">
        <v>353</v>
      </c>
      <c r="B297" s="238"/>
    </row>
    <row r="298" spans="1:2">
      <c r="A298" s="253" t="s">
        <v>354</v>
      </c>
      <c r="B298" s="238"/>
    </row>
    <row r="299" spans="1:2">
      <c r="A299" s="253" t="s">
        <v>355</v>
      </c>
      <c r="B299" s="238"/>
    </row>
    <row r="300" spans="1:2">
      <c r="A300" s="251" t="s">
        <v>356</v>
      </c>
      <c r="B300" s="238"/>
    </row>
    <row r="301" spans="1:2">
      <c r="A301" s="253" t="s">
        <v>357</v>
      </c>
      <c r="B301" s="238"/>
    </row>
    <row r="302" spans="1:2">
      <c r="A302" s="253" t="s">
        <v>358</v>
      </c>
      <c r="B302" s="238"/>
    </row>
    <row r="303" spans="1:2">
      <c r="A303" s="253" t="s">
        <v>359</v>
      </c>
      <c r="B303" s="238"/>
    </row>
    <row r="304" spans="1:2">
      <c r="A304" s="253" t="s">
        <v>360</v>
      </c>
      <c r="B304" s="238"/>
    </row>
    <row r="305" spans="1:2">
      <c r="A305" s="253" t="s">
        <v>361</v>
      </c>
      <c r="B305" s="238"/>
    </row>
    <row r="306" spans="1:2">
      <c r="A306" s="253" t="s">
        <v>362</v>
      </c>
      <c r="B306" s="238"/>
    </row>
    <row r="307" spans="1:2">
      <c r="A307" s="253" t="s">
        <v>363</v>
      </c>
      <c r="B307" s="238"/>
    </row>
    <row r="308" spans="1:2">
      <c r="A308" s="253" t="s">
        <v>364</v>
      </c>
      <c r="B308" s="238"/>
    </row>
    <row r="309" spans="1:2">
      <c r="A309" s="251" t="s">
        <v>365</v>
      </c>
      <c r="B309" s="238"/>
    </row>
    <row r="310" spans="1:2">
      <c r="A310" s="253" t="s">
        <v>366</v>
      </c>
      <c r="B310" s="238"/>
    </row>
    <row r="311" spans="1:2">
      <c r="A311" s="251" t="s">
        <v>367</v>
      </c>
      <c r="B311" s="238"/>
    </row>
    <row r="312" spans="1:2">
      <c r="A312" s="253" t="s">
        <v>368</v>
      </c>
      <c r="B312" s="238"/>
    </row>
    <row r="313" spans="1:2">
      <c r="A313" s="253" t="s">
        <v>369</v>
      </c>
      <c r="B313" s="238"/>
    </row>
    <row r="314" spans="1:2">
      <c r="A314" s="251" t="s">
        <v>370</v>
      </c>
      <c r="B314" s="355">
        <f>SUM(B315:B318)</f>
        <v>172</v>
      </c>
    </row>
    <row r="315" spans="1:2">
      <c r="A315" s="253" t="s">
        <v>371</v>
      </c>
      <c r="B315" s="355">
        <v>54</v>
      </c>
    </row>
    <row r="316" spans="1:2">
      <c r="A316" s="253" t="s">
        <v>372</v>
      </c>
      <c r="B316" s="355">
        <v>118</v>
      </c>
    </row>
    <row r="317" spans="1:2">
      <c r="A317" s="253" t="s">
        <v>373</v>
      </c>
      <c r="B317" s="238"/>
    </row>
    <row r="318" spans="1:2">
      <c r="A318" s="253" t="s">
        <v>374</v>
      </c>
      <c r="B318" s="238"/>
    </row>
    <row r="319" spans="1:2">
      <c r="A319" s="251" t="s">
        <v>375</v>
      </c>
      <c r="B319" s="238"/>
    </row>
    <row r="320" spans="1:2">
      <c r="A320" s="253" t="s">
        <v>376</v>
      </c>
      <c r="B320" s="238"/>
    </row>
    <row r="321" spans="1:2">
      <c r="A321" s="251" t="s">
        <v>377</v>
      </c>
      <c r="B321" s="238"/>
    </row>
    <row r="322" spans="1:2">
      <c r="A322" s="253" t="s">
        <v>378</v>
      </c>
      <c r="B322" s="238"/>
    </row>
    <row r="323" spans="1:2">
      <c r="A323" s="253" t="s">
        <v>379</v>
      </c>
      <c r="B323" s="238"/>
    </row>
    <row r="324" spans="1:2">
      <c r="A324" s="251" t="s">
        <v>380</v>
      </c>
      <c r="B324" s="238"/>
    </row>
    <row r="325" spans="1:2">
      <c r="A325" s="253" t="s">
        <v>381</v>
      </c>
      <c r="B325" s="238"/>
    </row>
    <row r="326" spans="1:2">
      <c r="A326" s="251" t="s">
        <v>382</v>
      </c>
      <c r="B326" s="238"/>
    </row>
    <row r="327" spans="1:2">
      <c r="A327" s="253" t="s">
        <v>138</v>
      </c>
      <c r="B327" s="238"/>
    </row>
    <row r="328" spans="1:2">
      <c r="A328" s="253" t="s">
        <v>139</v>
      </c>
      <c r="B328" s="238"/>
    </row>
    <row r="329" spans="1:2">
      <c r="A329" s="253" t="s">
        <v>383</v>
      </c>
      <c r="B329" s="238"/>
    </row>
    <row r="330" spans="1:2">
      <c r="A330" s="253" t="s">
        <v>384</v>
      </c>
      <c r="B330" s="238"/>
    </row>
    <row r="331" spans="1:2">
      <c r="A331" s="251" t="s">
        <v>385</v>
      </c>
      <c r="B331" s="238"/>
    </row>
    <row r="332" spans="1:2">
      <c r="A332" s="253" t="s">
        <v>386</v>
      </c>
      <c r="B332" s="238"/>
    </row>
    <row r="333" spans="1:2">
      <c r="A333" s="251" t="s">
        <v>387</v>
      </c>
      <c r="B333" s="238"/>
    </row>
    <row r="334" spans="1:2">
      <c r="A334" s="253" t="s">
        <v>388</v>
      </c>
      <c r="B334" s="238"/>
    </row>
    <row r="335" spans="1:2">
      <c r="A335" s="251" t="s">
        <v>389</v>
      </c>
      <c r="B335" s="355">
        <f>B336</f>
        <v>290</v>
      </c>
    </row>
    <row r="336" spans="1:2">
      <c r="A336" s="251" t="s">
        <v>390</v>
      </c>
      <c r="B336" s="355">
        <f>SUM(B337:B339)</f>
        <v>290</v>
      </c>
    </row>
    <row r="337" spans="1:2">
      <c r="A337" s="252" t="s">
        <v>138</v>
      </c>
      <c r="B337" s="238"/>
    </row>
    <row r="338" spans="1:2">
      <c r="A338" s="252" t="s">
        <v>139</v>
      </c>
      <c r="B338" s="238"/>
    </row>
    <row r="339" spans="1:2">
      <c r="A339" s="253" t="s">
        <v>391</v>
      </c>
      <c r="B339" s="355">
        <v>290</v>
      </c>
    </row>
    <row r="340" spans="1:2">
      <c r="A340" s="251" t="s">
        <v>392</v>
      </c>
      <c r="B340" s="238"/>
    </row>
    <row r="341" spans="1:2">
      <c r="A341" s="253" t="s">
        <v>393</v>
      </c>
      <c r="B341" s="238"/>
    </row>
    <row r="342" spans="1:2">
      <c r="A342" s="251" t="s">
        <v>394</v>
      </c>
      <c r="B342" s="238"/>
    </row>
    <row r="343" spans="1:2">
      <c r="A343" s="253" t="s">
        <v>395</v>
      </c>
      <c r="B343" s="238"/>
    </row>
    <row r="344" spans="1:2">
      <c r="A344" s="253" t="s">
        <v>396</v>
      </c>
      <c r="B344" s="238"/>
    </row>
    <row r="345" spans="1:2">
      <c r="A345" s="253" t="s">
        <v>397</v>
      </c>
      <c r="B345" s="238"/>
    </row>
    <row r="346" spans="1:2">
      <c r="A346" s="253" t="s">
        <v>398</v>
      </c>
      <c r="B346" s="238"/>
    </row>
    <row r="347" spans="1:2">
      <c r="A347" s="251" t="s">
        <v>399</v>
      </c>
      <c r="B347" s="238"/>
    </row>
    <row r="348" spans="1:2">
      <c r="A348" s="252" t="s">
        <v>400</v>
      </c>
      <c r="B348" s="238"/>
    </row>
    <row r="349" spans="1:2">
      <c r="A349" s="252" t="s">
        <v>401</v>
      </c>
      <c r="B349" s="238"/>
    </row>
    <row r="350" spans="1:2">
      <c r="A350" s="252" t="s">
        <v>402</v>
      </c>
      <c r="B350" s="238"/>
    </row>
    <row r="351" spans="1:2">
      <c r="A351" s="252" t="s">
        <v>403</v>
      </c>
      <c r="B351" s="238"/>
    </row>
    <row r="352" spans="1:2">
      <c r="A352" s="251" t="s">
        <v>404</v>
      </c>
      <c r="B352" s="238"/>
    </row>
    <row r="353" spans="1:2">
      <c r="A353" s="252" t="s">
        <v>405</v>
      </c>
      <c r="B353" s="238"/>
    </row>
    <row r="354" spans="1:2">
      <c r="A354" s="251" t="s">
        <v>406</v>
      </c>
      <c r="B354" s="238"/>
    </row>
    <row r="355" spans="1:2">
      <c r="A355" s="252" t="s">
        <v>407</v>
      </c>
      <c r="B355" s="238"/>
    </row>
    <row r="356" spans="1:2">
      <c r="A356" s="253" t="s">
        <v>408</v>
      </c>
      <c r="B356" s="238"/>
    </row>
    <row r="357" spans="1:2">
      <c r="A357" s="251" t="s">
        <v>409</v>
      </c>
      <c r="B357" s="238"/>
    </row>
    <row r="358" spans="1:2">
      <c r="A358" s="252" t="s">
        <v>410</v>
      </c>
      <c r="B358" s="238"/>
    </row>
    <row r="359" spans="1:2">
      <c r="A359" s="251" t="s">
        <v>411</v>
      </c>
      <c r="B359" s="238"/>
    </row>
    <row r="360" spans="1:2">
      <c r="A360" s="252" t="s">
        <v>412</v>
      </c>
      <c r="B360" s="238"/>
    </row>
    <row r="361" spans="1:2">
      <c r="A361" s="251" t="s">
        <v>413</v>
      </c>
      <c r="B361" s="238"/>
    </row>
    <row r="362" spans="1:2">
      <c r="A362" s="252" t="s">
        <v>144</v>
      </c>
      <c r="B362" s="238"/>
    </row>
    <row r="363" spans="1:2">
      <c r="A363" s="251" t="s">
        <v>414</v>
      </c>
      <c r="B363" s="238"/>
    </row>
    <row r="364" spans="1:2">
      <c r="A364" s="252" t="s">
        <v>415</v>
      </c>
      <c r="B364" s="238"/>
    </row>
    <row r="365" spans="1:2">
      <c r="A365" s="251" t="s">
        <v>416</v>
      </c>
      <c r="B365" s="238">
        <f>B366+B374+B376+B380</f>
        <v>272</v>
      </c>
    </row>
    <row r="366" spans="1:2">
      <c r="A366" s="251" t="s">
        <v>417</v>
      </c>
      <c r="B366" s="238">
        <f>SUM(B367:B371)</f>
        <v>272</v>
      </c>
    </row>
    <row r="367" spans="1:2">
      <c r="A367" s="252" t="s">
        <v>138</v>
      </c>
      <c r="B367" s="238"/>
    </row>
    <row r="368" spans="1:2">
      <c r="A368" s="252" t="s">
        <v>139</v>
      </c>
      <c r="B368" s="238"/>
    </row>
    <row r="369" spans="1:2">
      <c r="A369" s="252" t="s">
        <v>418</v>
      </c>
      <c r="B369" s="238"/>
    </row>
    <row r="370" spans="1:2">
      <c r="A370" s="252" t="s">
        <v>419</v>
      </c>
      <c r="B370" s="238"/>
    </row>
    <row r="371" spans="1:2">
      <c r="A371" s="252" t="s">
        <v>420</v>
      </c>
      <c r="B371" s="355">
        <v>272</v>
      </c>
    </row>
    <row r="372" spans="1:2">
      <c r="A372" s="251" t="s">
        <v>421</v>
      </c>
      <c r="B372" s="238"/>
    </row>
    <row r="373" spans="1:2">
      <c r="A373" s="252" t="s">
        <v>422</v>
      </c>
      <c r="B373" s="238"/>
    </row>
    <row r="374" spans="1:2">
      <c r="A374" s="251" t="s">
        <v>423</v>
      </c>
      <c r="B374" s="238"/>
    </row>
    <row r="375" spans="1:2">
      <c r="A375" s="252" t="s">
        <v>424</v>
      </c>
      <c r="B375" s="238"/>
    </row>
    <row r="376" spans="1:2">
      <c r="A376" s="251" t="s">
        <v>425</v>
      </c>
      <c r="B376" s="238"/>
    </row>
    <row r="377" spans="1:2">
      <c r="A377" s="252" t="s">
        <v>426</v>
      </c>
      <c r="B377" s="238"/>
    </row>
    <row r="378" spans="1:2">
      <c r="A378" s="251" t="s">
        <v>427</v>
      </c>
      <c r="B378" s="238"/>
    </row>
    <row r="379" spans="1:2">
      <c r="A379" s="252" t="s">
        <v>428</v>
      </c>
      <c r="B379" s="238"/>
    </row>
    <row r="380" spans="1:2">
      <c r="A380" s="251" t="s">
        <v>429</v>
      </c>
      <c r="B380" s="238"/>
    </row>
    <row r="381" spans="1:2">
      <c r="A381" s="252" t="s">
        <v>430</v>
      </c>
      <c r="B381" s="238"/>
    </row>
    <row r="382" spans="1:2">
      <c r="A382" s="251" t="s">
        <v>431</v>
      </c>
      <c r="B382" s="238">
        <f>B383+B398+B407+B424+B430</f>
        <v>1509</v>
      </c>
    </row>
    <row r="383" spans="1:2">
      <c r="A383" s="251" t="s">
        <v>432</v>
      </c>
      <c r="B383" s="355">
        <v>860</v>
      </c>
    </row>
    <row r="384" spans="1:2">
      <c r="A384" s="252" t="s">
        <v>138</v>
      </c>
      <c r="B384" s="238"/>
    </row>
    <row r="385" spans="1:2">
      <c r="A385" s="252" t="s">
        <v>144</v>
      </c>
      <c r="B385" s="355">
        <v>860</v>
      </c>
    </row>
    <row r="386" spans="1:2">
      <c r="A386" s="252" t="s">
        <v>433</v>
      </c>
      <c r="B386" s="238"/>
    </row>
    <row r="387" spans="1:2">
      <c r="A387" s="252" t="s">
        <v>434</v>
      </c>
      <c r="B387" s="238"/>
    </row>
    <row r="388" spans="1:2">
      <c r="A388" s="252" t="s">
        <v>435</v>
      </c>
      <c r="B388" s="238"/>
    </row>
    <row r="389" spans="1:2">
      <c r="A389" s="252" t="s">
        <v>436</v>
      </c>
      <c r="B389" s="238"/>
    </row>
    <row r="390" spans="1:2">
      <c r="A390" s="252" t="s">
        <v>437</v>
      </c>
      <c r="B390" s="238"/>
    </row>
    <row r="391" spans="1:2">
      <c r="A391" s="252" t="s">
        <v>438</v>
      </c>
      <c r="B391" s="238"/>
    </row>
    <row r="392" spans="1:2">
      <c r="A392" s="252" t="s">
        <v>439</v>
      </c>
      <c r="B392" s="238"/>
    </row>
    <row r="393" spans="1:2">
      <c r="A393" s="252" t="s">
        <v>440</v>
      </c>
      <c r="B393" s="238"/>
    </row>
    <row r="394" spans="1:2">
      <c r="A394" s="252" t="s">
        <v>441</v>
      </c>
      <c r="B394" s="238"/>
    </row>
    <row r="395" spans="1:2">
      <c r="A395" s="252" t="s">
        <v>442</v>
      </c>
      <c r="B395" s="238"/>
    </row>
    <row r="396" spans="1:2">
      <c r="A396" s="252" t="s">
        <v>443</v>
      </c>
      <c r="B396" s="238"/>
    </row>
    <row r="397" spans="1:2">
      <c r="A397" s="252" t="s">
        <v>444</v>
      </c>
      <c r="B397" s="238"/>
    </row>
    <row r="398" spans="1:2">
      <c r="A398" s="251" t="s">
        <v>445</v>
      </c>
      <c r="B398" s="238"/>
    </row>
    <row r="399" spans="1:2">
      <c r="A399" s="252" t="s">
        <v>138</v>
      </c>
      <c r="B399" s="238"/>
    </row>
    <row r="400" spans="1:2">
      <c r="A400" s="252" t="s">
        <v>446</v>
      </c>
      <c r="B400" s="238"/>
    </row>
    <row r="401" spans="1:2">
      <c r="A401" s="252" t="s">
        <v>447</v>
      </c>
      <c r="B401" s="238"/>
    </row>
    <row r="402" spans="1:2">
      <c r="A402" s="252" t="s">
        <v>448</v>
      </c>
      <c r="B402" s="238"/>
    </row>
    <row r="403" spans="1:2">
      <c r="A403" s="252" t="s">
        <v>449</v>
      </c>
      <c r="B403" s="238"/>
    </row>
    <row r="404" spans="1:2">
      <c r="A404" s="252" t="s">
        <v>450</v>
      </c>
      <c r="B404" s="238"/>
    </row>
    <row r="405" spans="1:2">
      <c r="A405" s="252" t="s">
        <v>451</v>
      </c>
      <c r="B405" s="238"/>
    </row>
    <row r="406" spans="1:2">
      <c r="A406" s="252" t="s">
        <v>452</v>
      </c>
      <c r="B406" s="238"/>
    </row>
    <row r="407" spans="1:2">
      <c r="A407" s="251" t="s">
        <v>453</v>
      </c>
      <c r="B407" s="238"/>
    </row>
    <row r="408" spans="1:2">
      <c r="A408" s="252" t="s">
        <v>138</v>
      </c>
      <c r="B408" s="238"/>
    </row>
    <row r="409" spans="1:2">
      <c r="A409" s="253" t="s">
        <v>454</v>
      </c>
      <c r="B409" s="238"/>
    </row>
    <row r="410" spans="1:2">
      <c r="A410" s="253" t="s">
        <v>455</v>
      </c>
      <c r="B410" s="238"/>
    </row>
    <row r="411" spans="1:2">
      <c r="A411" s="253" t="s">
        <v>456</v>
      </c>
      <c r="B411" s="238"/>
    </row>
    <row r="412" spans="1:2">
      <c r="A412" s="253" t="s">
        <v>457</v>
      </c>
      <c r="B412" s="238"/>
    </row>
    <row r="413" spans="1:2">
      <c r="A413" s="252" t="s">
        <v>458</v>
      </c>
      <c r="B413" s="238"/>
    </row>
    <row r="414" spans="1:2">
      <c r="A414" s="252" t="s">
        <v>459</v>
      </c>
      <c r="B414" s="238"/>
    </row>
    <row r="415" spans="1:2">
      <c r="A415" s="252" t="s">
        <v>460</v>
      </c>
      <c r="B415" s="238"/>
    </row>
    <row r="416" spans="1:2">
      <c r="A416" s="252" t="s">
        <v>461</v>
      </c>
      <c r="B416" s="238"/>
    </row>
    <row r="417" spans="1:2">
      <c r="A417" s="252" t="s">
        <v>462</v>
      </c>
      <c r="B417" s="238"/>
    </row>
    <row r="418" spans="1:2">
      <c r="A418" s="252" t="s">
        <v>463</v>
      </c>
      <c r="B418" s="238"/>
    </row>
    <row r="419" spans="1:2">
      <c r="A419" s="252" t="s">
        <v>464</v>
      </c>
      <c r="B419" s="238"/>
    </row>
    <row r="420" spans="1:2">
      <c r="A420" s="252" t="s">
        <v>465</v>
      </c>
      <c r="B420" s="238"/>
    </row>
    <row r="421" spans="1:2">
      <c r="A421" s="252" t="s">
        <v>466</v>
      </c>
      <c r="B421" s="238"/>
    </row>
    <row r="422" spans="1:2">
      <c r="A422" s="252" t="s">
        <v>467</v>
      </c>
      <c r="B422" s="238"/>
    </row>
    <row r="423" spans="1:2">
      <c r="A423" s="252" t="s">
        <v>468</v>
      </c>
      <c r="B423" s="238"/>
    </row>
    <row r="424" spans="1:2">
      <c r="A424" s="251" t="s">
        <v>469</v>
      </c>
      <c r="B424" s="238"/>
    </row>
    <row r="425" spans="1:2">
      <c r="A425" s="252" t="s">
        <v>138</v>
      </c>
      <c r="B425" s="238"/>
    </row>
    <row r="426" spans="1:2">
      <c r="A426" s="252" t="s">
        <v>470</v>
      </c>
      <c r="B426" s="238"/>
    </row>
    <row r="427" spans="1:2">
      <c r="A427" s="252" t="s">
        <v>471</v>
      </c>
      <c r="B427" s="238"/>
    </row>
    <row r="428" spans="1:2">
      <c r="A428" s="252" t="s">
        <v>144</v>
      </c>
      <c r="B428" s="238"/>
    </row>
    <row r="429" spans="1:2">
      <c r="A429" s="252" t="s">
        <v>472</v>
      </c>
      <c r="B429" s="238"/>
    </row>
    <row r="430" spans="1:2">
      <c r="A430" s="251" t="s">
        <v>473</v>
      </c>
      <c r="B430" s="355">
        <v>649</v>
      </c>
    </row>
    <row r="431" spans="1:2">
      <c r="A431" s="253" t="s">
        <v>474</v>
      </c>
      <c r="B431" s="238"/>
    </row>
    <row r="432" spans="1:2">
      <c r="A432" s="339" t="s">
        <v>936</v>
      </c>
      <c r="B432" s="355">
        <v>649</v>
      </c>
    </row>
    <row r="433" spans="1:2">
      <c r="A433" s="251" t="s">
        <v>475</v>
      </c>
      <c r="B433" s="238"/>
    </row>
    <row r="434" spans="1:2">
      <c r="A434" s="253" t="s">
        <v>476</v>
      </c>
      <c r="B434" s="238"/>
    </row>
    <row r="435" spans="1:2">
      <c r="A435" s="253" t="s">
        <v>477</v>
      </c>
      <c r="B435" s="238"/>
    </row>
    <row r="436" spans="1:2">
      <c r="A436" s="251" t="s">
        <v>478</v>
      </c>
      <c r="B436" s="238"/>
    </row>
    <row r="437" spans="1:2">
      <c r="A437" s="251" t="s">
        <v>479</v>
      </c>
      <c r="B437" s="238"/>
    </row>
    <row r="438" spans="1:2">
      <c r="A438" s="253" t="s">
        <v>138</v>
      </c>
      <c r="B438" s="238"/>
    </row>
    <row r="439" spans="1:2">
      <c r="A439" s="253" t="s">
        <v>139</v>
      </c>
      <c r="B439" s="238"/>
    </row>
    <row r="440" spans="1:2">
      <c r="A440" s="253" t="s">
        <v>480</v>
      </c>
      <c r="B440" s="238"/>
    </row>
    <row r="441" spans="1:2">
      <c r="A441" s="253" t="s">
        <v>481</v>
      </c>
      <c r="B441" s="238"/>
    </row>
    <row r="442" spans="1:2">
      <c r="A442" s="253" t="s">
        <v>482</v>
      </c>
      <c r="B442" s="238"/>
    </row>
    <row r="443" spans="1:2">
      <c r="A443" s="253" t="s">
        <v>483</v>
      </c>
      <c r="B443" s="238"/>
    </row>
    <row r="444" spans="1:2">
      <c r="A444" s="253" t="s">
        <v>484</v>
      </c>
      <c r="B444" s="238"/>
    </row>
    <row r="445" spans="1:2">
      <c r="A445" s="251" t="s">
        <v>485</v>
      </c>
      <c r="B445" s="238"/>
    </row>
    <row r="446" spans="1:2">
      <c r="A446" s="253" t="s">
        <v>486</v>
      </c>
      <c r="B446" s="238"/>
    </row>
    <row r="447" spans="1:2">
      <c r="A447" s="253" t="s">
        <v>487</v>
      </c>
      <c r="B447" s="238"/>
    </row>
    <row r="448" spans="1:2">
      <c r="A448" s="251" t="s">
        <v>488</v>
      </c>
      <c r="B448" s="238"/>
    </row>
    <row r="449" spans="1:2">
      <c r="A449" s="253" t="s">
        <v>489</v>
      </c>
      <c r="B449" s="238"/>
    </row>
    <row r="450" spans="1:2">
      <c r="A450" s="251" t="s">
        <v>490</v>
      </c>
      <c r="B450" s="238"/>
    </row>
    <row r="451" spans="1:2">
      <c r="A451" s="252" t="s">
        <v>491</v>
      </c>
      <c r="B451" s="238"/>
    </row>
    <row r="452" spans="1:2">
      <c r="A452" s="252" t="s">
        <v>492</v>
      </c>
      <c r="B452" s="238"/>
    </row>
    <row r="453" spans="1:2">
      <c r="A453" s="251" t="s">
        <v>493</v>
      </c>
      <c r="B453" s="355">
        <v>470</v>
      </c>
    </row>
    <row r="454" spans="1:2">
      <c r="A454" s="251" t="s">
        <v>494</v>
      </c>
      <c r="B454" s="238"/>
    </row>
    <row r="455" spans="1:2">
      <c r="A455" s="252" t="s">
        <v>495</v>
      </c>
      <c r="B455" s="238"/>
    </row>
    <row r="456" spans="1:2">
      <c r="A456" s="252" t="s">
        <v>496</v>
      </c>
      <c r="B456" s="238"/>
    </row>
    <row r="457" spans="1:2">
      <c r="A457" s="251" t="s">
        <v>497</v>
      </c>
      <c r="B457" s="238"/>
    </row>
    <row r="458" spans="1:2">
      <c r="A458" s="252" t="s">
        <v>498</v>
      </c>
      <c r="B458" s="238"/>
    </row>
    <row r="459" spans="1:2">
      <c r="A459" s="251" t="s">
        <v>499</v>
      </c>
      <c r="B459" s="238"/>
    </row>
    <row r="460" spans="1:2">
      <c r="A460" s="253" t="s">
        <v>500</v>
      </c>
      <c r="B460" s="238"/>
    </row>
    <row r="461" spans="1:2">
      <c r="A461" s="251" t="s">
        <v>501</v>
      </c>
      <c r="B461" s="238"/>
    </row>
    <row r="462" spans="1:2">
      <c r="A462" s="253" t="s">
        <v>138</v>
      </c>
      <c r="B462" s="238"/>
    </row>
    <row r="463" spans="1:2">
      <c r="A463" s="252" t="s">
        <v>139</v>
      </c>
      <c r="B463" s="238"/>
    </row>
    <row r="464" spans="1:2">
      <c r="A464" s="252" t="s">
        <v>502</v>
      </c>
      <c r="B464" s="238"/>
    </row>
    <row r="465" spans="1:2">
      <c r="A465" s="251" t="s">
        <v>503</v>
      </c>
      <c r="B465" s="355">
        <v>470</v>
      </c>
    </row>
    <row r="466" spans="1:2">
      <c r="A466" s="253" t="s">
        <v>504</v>
      </c>
      <c r="B466" s="238"/>
    </row>
    <row r="467" spans="1:2">
      <c r="A467" s="253" t="s">
        <v>505</v>
      </c>
      <c r="B467" s="355">
        <v>470</v>
      </c>
    </row>
    <row r="468" spans="1:2">
      <c r="A468" s="251" t="s">
        <v>506</v>
      </c>
      <c r="B468" s="238"/>
    </row>
    <row r="469" spans="1:2">
      <c r="A469" s="252" t="s">
        <v>507</v>
      </c>
      <c r="B469" s="238"/>
    </row>
    <row r="470" spans="1:2">
      <c r="A470" s="251" t="s">
        <v>508</v>
      </c>
      <c r="B470" s="238"/>
    </row>
    <row r="471" spans="1:2">
      <c r="A471" s="251" t="s">
        <v>509</v>
      </c>
      <c r="B471" s="238"/>
    </row>
    <row r="472" spans="1:2">
      <c r="A472" s="252" t="s">
        <v>138</v>
      </c>
      <c r="B472" s="238"/>
    </row>
    <row r="473" spans="1:2">
      <c r="A473" s="253" t="s">
        <v>510</v>
      </c>
      <c r="B473" s="238"/>
    </row>
    <row r="474" spans="1:2">
      <c r="A474" s="251" t="s">
        <v>511</v>
      </c>
      <c r="B474" s="238"/>
    </row>
    <row r="475" spans="1:2">
      <c r="A475" s="252" t="s">
        <v>512</v>
      </c>
      <c r="B475" s="238"/>
    </row>
    <row r="476" spans="1:2">
      <c r="A476" s="251" t="s">
        <v>513</v>
      </c>
      <c r="B476" s="238"/>
    </row>
    <row r="477" spans="1:2">
      <c r="A477" s="252" t="s">
        <v>514</v>
      </c>
      <c r="B477" s="238"/>
    </row>
    <row r="478" spans="1:2">
      <c r="A478" s="251" t="s">
        <v>515</v>
      </c>
      <c r="B478" s="238"/>
    </row>
    <row r="479" spans="1:2">
      <c r="A479" s="251" t="s">
        <v>516</v>
      </c>
      <c r="B479" s="238"/>
    </row>
    <row r="480" spans="1:2">
      <c r="A480" s="253" t="s">
        <v>517</v>
      </c>
      <c r="B480" s="238"/>
    </row>
    <row r="481" spans="1:2">
      <c r="A481" s="252" t="s">
        <v>518</v>
      </c>
      <c r="B481" s="238"/>
    </row>
    <row r="482" spans="1:2">
      <c r="A482" s="251" t="s">
        <v>519</v>
      </c>
      <c r="B482" s="238"/>
    </row>
    <row r="483" spans="1:2">
      <c r="A483" s="251" t="s">
        <v>520</v>
      </c>
      <c r="B483" s="238"/>
    </row>
    <row r="484" spans="1:2">
      <c r="A484" s="253" t="s">
        <v>139</v>
      </c>
      <c r="B484" s="238"/>
    </row>
    <row r="485" spans="1:2">
      <c r="A485" s="253" t="s">
        <v>521</v>
      </c>
      <c r="B485" s="238"/>
    </row>
    <row r="486" spans="1:2">
      <c r="A486" s="253" t="s">
        <v>522</v>
      </c>
      <c r="B486" s="238"/>
    </row>
    <row r="487" spans="1:2">
      <c r="A487" s="253" t="s">
        <v>523</v>
      </c>
      <c r="B487" s="238"/>
    </row>
    <row r="488" spans="1:2">
      <c r="A488" s="253" t="s">
        <v>524</v>
      </c>
      <c r="B488" s="238"/>
    </row>
    <row r="489" spans="1:2">
      <c r="A489" s="252" t="s">
        <v>144</v>
      </c>
      <c r="B489" s="238"/>
    </row>
    <row r="490" spans="1:2">
      <c r="A490" s="252" t="s">
        <v>525</v>
      </c>
      <c r="B490" s="238"/>
    </row>
    <row r="491" spans="1:2">
      <c r="A491" s="251" t="s">
        <v>526</v>
      </c>
      <c r="B491" s="238"/>
    </row>
    <row r="492" spans="1:2">
      <c r="A492" s="252" t="s">
        <v>527</v>
      </c>
      <c r="B492" s="238"/>
    </row>
    <row r="493" spans="1:2">
      <c r="A493" s="252" t="s">
        <v>528</v>
      </c>
      <c r="B493" s="238"/>
    </row>
    <row r="494" spans="1:2">
      <c r="A494" s="251" t="s">
        <v>529</v>
      </c>
      <c r="B494" s="238">
        <f>B500</f>
        <v>236</v>
      </c>
    </row>
    <row r="495" spans="1:2">
      <c r="A495" s="251" t="s">
        <v>530</v>
      </c>
      <c r="B495" s="238"/>
    </row>
    <row r="496" spans="1:2">
      <c r="A496" s="252" t="s">
        <v>531</v>
      </c>
      <c r="B496" s="238"/>
    </row>
    <row r="497" spans="1:2">
      <c r="A497" s="253" t="s">
        <v>532</v>
      </c>
      <c r="B497" s="238"/>
    </row>
    <row r="498" spans="1:2">
      <c r="A498" s="253" t="s">
        <v>533</v>
      </c>
      <c r="B498" s="238"/>
    </row>
    <row r="499" spans="1:2">
      <c r="A499" s="253" t="s">
        <v>534</v>
      </c>
      <c r="B499" s="238"/>
    </row>
    <row r="500" spans="1:2">
      <c r="A500" s="251" t="s">
        <v>535</v>
      </c>
      <c r="B500" s="355">
        <v>236</v>
      </c>
    </row>
    <row r="501" spans="1:2">
      <c r="A501" s="252" t="s">
        <v>536</v>
      </c>
      <c r="B501" s="355">
        <v>236</v>
      </c>
    </row>
    <row r="502" spans="1:2">
      <c r="A502" s="251" t="s">
        <v>537</v>
      </c>
      <c r="B502" s="238"/>
    </row>
    <row r="503" spans="1:2">
      <c r="A503" s="252" t="s">
        <v>538</v>
      </c>
      <c r="B503" s="238"/>
    </row>
    <row r="504" spans="1:2">
      <c r="A504" s="251" t="s">
        <v>539</v>
      </c>
      <c r="B504" s="238"/>
    </row>
    <row r="505" spans="1:2">
      <c r="A505" s="251" t="s">
        <v>540</v>
      </c>
      <c r="B505" s="238"/>
    </row>
    <row r="506" spans="1:2">
      <c r="A506" s="252" t="s">
        <v>541</v>
      </c>
      <c r="B506" s="238"/>
    </row>
    <row r="507" spans="1:2">
      <c r="A507" s="251" t="s">
        <v>542</v>
      </c>
      <c r="B507" s="238"/>
    </row>
    <row r="508" spans="1:2">
      <c r="A508" s="252" t="s">
        <v>543</v>
      </c>
      <c r="B508" s="238"/>
    </row>
    <row r="509" spans="1:2">
      <c r="A509" s="253" t="s">
        <v>544</v>
      </c>
      <c r="B509" s="238"/>
    </row>
    <row r="510" spans="1:2">
      <c r="A510" s="251" t="s">
        <v>545</v>
      </c>
      <c r="B510" s="238"/>
    </row>
    <row r="511" spans="1:2">
      <c r="A511" s="251" t="s">
        <v>546</v>
      </c>
      <c r="B511" s="238"/>
    </row>
    <row r="512" spans="1:2">
      <c r="A512" s="253" t="s">
        <v>138</v>
      </c>
      <c r="B512" s="238"/>
    </row>
    <row r="513" spans="1:2">
      <c r="A513" s="253" t="s">
        <v>139</v>
      </c>
      <c r="B513" s="238"/>
    </row>
    <row r="514" spans="1:2">
      <c r="A514" s="253" t="s">
        <v>547</v>
      </c>
      <c r="B514" s="238"/>
    </row>
    <row r="515" spans="1:2">
      <c r="A515" s="253" t="s">
        <v>548</v>
      </c>
      <c r="B515" s="238"/>
    </row>
    <row r="516" spans="1:2">
      <c r="A516" s="253" t="s">
        <v>144</v>
      </c>
      <c r="B516" s="238"/>
    </row>
    <row r="517" spans="1:2">
      <c r="A517" s="253" t="s">
        <v>549</v>
      </c>
      <c r="B517" s="238"/>
    </row>
    <row r="518" spans="1:2">
      <c r="A518" s="251" t="s">
        <v>550</v>
      </c>
      <c r="B518" s="238"/>
    </row>
    <row r="519" spans="1:2">
      <c r="A519" s="253" t="s">
        <v>138</v>
      </c>
      <c r="B519" s="238"/>
    </row>
    <row r="520" spans="1:2">
      <c r="A520" s="253" t="s">
        <v>551</v>
      </c>
      <c r="B520" s="238"/>
    </row>
    <row r="521" spans="1:2">
      <c r="A521" s="251" t="s">
        <v>552</v>
      </c>
      <c r="B521" s="238"/>
    </row>
    <row r="522" spans="1:2">
      <c r="A522" s="253" t="s">
        <v>553</v>
      </c>
      <c r="B522" s="238"/>
    </row>
    <row r="523" spans="1:2">
      <c r="A523" s="251" t="s">
        <v>554</v>
      </c>
      <c r="B523" s="238"/>
    </row>
    <row r="524" spans="1:2">
      <c r="A524" s="253" t="s">
        <v>555</v>
      </c>
      <c r="B524" s="238"/>
    </row>
    <row r="525" spans="1:2">
      <c r="A525" s="253" t="s">
        <v>556</v>
      </c>
      <c r="B525" s="238"/>
    </row>
    <row r="526" spans="1:2">
      <c r="A526" s="251" t="s">
        <v>557</v>
      </c>
      <c r="B526" s="238"/>
    </row>
    <row r="527" spans="1:2">
      <c r="A527" s="252" t="s">
        <v>558</v>
      </c>
      <c r="B527" s="238"/>
    </row>
    <row r="528" spans="1:2">
      <c r="A528" s="252" t="s">
        <v>559</v>
      </c>
      <c r="B528" s="238"/>
    </row>
    <row r="529" spans="1:2">
      <c r="A529" s="251" t="s">
        <v>560</v>
      </c>
      <c r="B529" s="238"/>
    </row>
    <row r="530" spans="1:2">
      <c r="A530" s="252" t="s">
        <v>561</v>
      </c>
      <c r="B530" s="238"/>
    </row>
    <row r="531" spans="1:2">
      <c r="A531" s="251" t="s">
        <v>562</v>
      </c>
      <c r="B531" s="238"/>
    </row>
    <row r="532" spans="1:2">
      <c r="A532" s="251" t="s">
        <v>563</v>
      </c>
      <c r="B532" s="238"/>
    </row>
    <row r="533" spans="1:2">
      <c r="A533" s="253" t="s">
        <v>564</v>
      </c>
      <c r="B533" s="238"/>
    </row>
    <row r="534" spans="1:2">
      <c r="A534" s="252" t="s">
        <v>565</v>
      </c>
      <c r="B534" s="238"/>
    </row>
    <row r="535" spans="1:2">
      <c r="A535" s="251" t="s">
        <v>566</v>
      </c>
      <c r="B535" s="238"/>
    </row>
    <row r="536" spans="1:2">
      <c r="A536" s="254" t="s">
        <v>567</v>
      </c>
      <c r="B536" s="243"/>
    </row>
    <row r="537" spans="1:2">
      <c r="A537" s="1"/>
    </row>
    <row r="538" spans="1:2">
      <c r="A538" s="1"/>
    </row>
    <row r="539" spans="1:2">
      <c r="A539" s="1"/>
    </row>
  </sheetData>
  <mergeCells count="2">
    <mergeCell ref="A2:B2"/>
    <mergeCell ref="A3:B3"/>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61"/>
  <sheetViews>
    <sheetView workbookViewId="0">
      <selection activeCell="M21" sqref="M21"/>
    </sheetView>
  </sheetViews>
  <sheetFormatPr defaultColWidth="9" defaultRowHeight="13.5"/>
  <cols>
    <col min="1" max="1" width="45.25" customWidth="1"/>
    <col min="2" max="2" width="40.5" style="1" customWidth="1"/>
  </cols>
  <sheetData>
    <row r="1" spans="1:2">
      <c r="A1" t="s">
        <v>568</v>
      </c>
    </row>
    <row r="2" spans="1:2" ht="27">
      <c r="A2" s="367" t="s">
        <v>977</v>
      </c>
      <c r="B2" s="368"/>
    </row>
    <row r="3" spans="1:2" ht="18.75">
      <c r="A3" s="371" t="s">
        <v>569</v>
      </c>
      <c r="B3" s="372"/>
    </row>
    <row r="4" spans="1:2">
      <c r="B4" s="244" t="s">
        <v>24</v>
      </c>
    </row>
    <row r="5" spans="1:2" ht="21.75" customHeight="1">
      <c r="A5" s="23" t="s">
        <v>135</v>
      </c>
      <c r="B5" s="245" t="s">
        <v>88</v>
      </c>
    </row>
    <row r="6" spans="1:2">
      <c r="A6" s="130" t="s">
        <v>570</v>
      </c>
      <c r="B6" s="234">
        <f>B7+B12+B23+B34+B47+B40</f>
        <v>3812</v>
      </c>
    </row>
    <row r="7" spans="1:2">
      <c r="A7" s="246" t="s">
        <v>571</v>
      </c>
      <c r="B7" s="238">
        <f>SUM(B8:B11)</f>
        <v>1038</v>
      </c>
    </row>
    <row r="8" spans="1:2">
      <c r="A8" s="247" t="s">
        <v>572</v>
      </c>
      <c r="B8" s="238">
        <v>776</v>
      </c>
    </row>
    <row r="9" spans="1:2">
      <c r="A9" s="247" t="s">
        <v>573</v>
      </c>
      <c r="B9" s="238">
        <v>191</v>
      </c>
    </row>
    <row r="10" spans="1:2">
      <c r="A10" s="247" t="s">
        <v>536</v>
      </c>
      <c r="B10" s="238">
        <v>71</v>
      </c>
    </row>
    <row r="11" spans="1:2">
      <c r="A11" s="247" t="s">
        <v>574</v>
      </c>
      <c r="B11" s="238"/>
    </row>
    <row r="12" spans="1:2">
      <c r="A12" s="246" t="s">
        <v>575</v>
      </c>
      <c r="B12" s="238">
        <f>SUM(B13:B22)</f>
        <v>257</v>
      </c>
    </row>
    <row r="13" spans="1:2">
      <c r="A13" s="247" t="s">
        <v>576</v>
      </c>
      <c r="B13" s="238">
        <v>180</v>
      </c>
    </row>
    <row r="14" spans="1:2">
      <c r="A14" s="247" t="s">
        <v>577</v>
      </c>
      <c r="B14" s="238">
        <v>2</v>
      </c>
    </row>
    <row r="15" spans="1:2">
      <c r="A15" s="247" t="s">
        <v>578</v>
      </c>
      <c r="B15" s="238">
        <v>2</v>
      </c>
    </row>
    <row r="16" spans="1:2">
      <c r="A16" s="247" t="s">
        <v>579</v>
      </c>
      <c r="B16" s="238"/>
    </row>
    <row r="17" spans="1:2">
      <c r="A17" s="247" t="s">
        <v>580</v>
      </c>
      <c r="B17" s="238"/>
    </row>
    <row r="18" spans="1:2">
      <c r="A18" s="247" t="s">
        <v>581</v>
      </c>
      <c r="B18" s="238">
        <v>1</v>
      </c>
    </row>
    <row r="19" spans="1:2">
      <c r="A19" s="247" t="s">
        <v>582</v>
      </c>
      <c r="B19" s="238"/>
    </row>
    <row r="20" spans="1:2">
      <c r="A20" s="247" t="s">
        <v>583</v>
      </c>
      <c r="B20" s="238">
        <v>18</v>
      </c>
    </row>
    <row r="21" spans="1:2">
      <c r="A21" s="247" t="s">
        <v>584</v>
      </c>
      <c r="B21" s="238"/>
    </row>
    <row r="22" spans="1:2">
      <c r="A22" s="247" t="s">
        <v>585</v>
      </c>
      <c r="B22" s="238">
        <v>54</v>
      </c>
    </row>
    <row r="23" spans="1:2">
      <c r="A23" s="246" t="s">
        <v>586</v>
      </c>
      <c r="B23" s="238"/>
    </row>
    <row r="24" spans="1:2">
      <c r="A24" s="247" t="s">
        <v>587</v>
      </c>
      <c r="B24" s="238"/>
    </row>
    <row r="25" spans="1:2">
      <c r="A25" s="247" t="s">
        <v>588</v>
      </c>
      <c r="B25" s="238"/>
    </row>
    <row r="26" spans="1:2">
      <c r="A26" s="247" t="s">
        <v>589</v>
      </c>
      <c r="B26" s="238"/>
    </row>
    <row r="27" spans="1:2">
      <c r="A27" s="247" t="s">
        <v>590</v>
      </c>
      <c r="B27" s="238"/>
    </row>
    <row r="28" spans="1:2">
      <c r="A28" s="247" t="s">
        <v>591</v>
      </c>
      <c r="B28" s="238"/>
    </row>
    <row r="29" spans="1:2">
      <c r="A29" s="246" t="s">
        <v>592</v>
      </c>
      <c r="B29" s="238"/>
    </row>
    <row r="30" spans="1:2">
      <c r="A30" s="247" t="s">
        <v>593</v>
      </c>
      <c r="B30" s="238"/>
    </row>
    <row r="31" spans="1:2">
      <c r="A31" s="247" t="s">
        <v>587</v>
      </c>
      <c r="B31" s="238"/>
    </row>
    <row r="32" spans="1:2">
      <c r="A32" s="247" t="s">
        <v>589</v>
      </c>
      <c r="B32" s="238"/>
    </row>
    <row r="33" spans="1:2">
      <c r="A33" s="247" t="s">
        <v>591</v>
      </c>
      <c r="B33" s="238"/>
    </row>
    <row r="34" spans="1:2">
      <c r="A34" s="246" t="s">
        <v>594</v>
      </c>
      <c r="B34" s="238">
        <f>SUM(B35:B36)</f>
        <v>2314</v>
      </c>
    </row>
    <row r="35" spans="1:2">
      <c r="A35" s="247" t="s">
        <v>595</v>
      </c>
      <c r="B35" s="238">
        <f>3196-1038</f>
        <v>2158</v>
      </c>
    </row>
    <row r="36" spans="1:2">
      <c r="A36" s="247" t="s">
        <v>596</v>
      </c>
      <c r="B36" s="238">
        <f>413-257</f>
        <v>156</v>
      </c>
    </row>
    <row r="37" spans="1:2">
      <c r="A37" s="246" t="s">
        <v>597</v>
      </c>
      <c r="B37" s="238"/>
    </row>
    <row r="38" spans="1:2">
      <c r="A38" s="247" t="s">
        <v>598</v>
      </c>
      <c r="B38" s="238"/>
    </row>
    <row r="39" spans="1:2">
      <c r="A39" s="247" t="s">
        <v>599</v>
      </c>
      <c r="B39" s="238"/>
    </row>
    <row r="40" spans="1:2">
      <c r="A40" s="246" t="s">
        <v>600</v>
      </c>
      <c r="B40" s="238"/>
    </row>
    <row r="41" spans="1:2">
      <c r="A41" s="247" t="s">
        <v>601</v>
      </c>
      <c r="B41" s="238"/>
    </row>
    <row r="42" spans="1:2">
      <c r="A42" s="247" t="s">
        <v>602</v>
      </c>
      <c r="B42" s="238"/>
    </row>
    <row r="43" spans="1:2">
      <c r="A43" s="247" t="s">
        <v>603</v>
      </c>
      <c r="B43" s="238"/>
    </row>
    <row r="44" spans="1:2">
      <c r="A44" s="246" t="s">
        <v>604</v>
      </c>
      <c r="B44" s="238"/>
    </row>
    <row r="45" spans="1:2">
      <c r="A45" s="247" t="s">
        <v>605</v>
      </c>
      <c r="B45" s="238"/>
    </row>
    <row r="46" spans="1:2">
      <c r="A46" s="248" t="s">
        <v>606</v>
      </c>
      <c r="B46" s="238"/>
    </row>
    <row r="47" spans="1:2">
      <c r="A47" s="246" t="s">
        <v>607</v>
      </c>
      <c r="B47" s="238">
        <f>SUM(B48:B52)</f>
        <v>203</v>
      </c>
    </row>
    <row r="48" spans="1:2">
      <c r="A48" s="248" t="s">
        <v>608</v>
      </c>
      <c r="B48" s="238">
        <v>203</v>
      </c>
    </row>
    <row r="49" spans="1:2">
      <c r="A49" s="248" t="s">
        <v>609</v>
      </c>
      <c r="B49" s="238"/>
    </row>
    <row r="50" spans="1:2">
      <c r="A50" s="248" t="s">
        <v>610</v>
      </c>
      <c r="B50" s="238"/>
    </row>
    <row r="51" spans="1:2">
      <c r="A51" s="248" t="s">
        <v>611</v>
      </c>
      <c r="B51" s="238"/>
    </row>
    <row r="52" spans="1:2">
      <c r="A52" s="248" t="s">
        <v>612</v>
      </c>
      <c r="B52" s="238"/>
    </row>
    <row r="53" spans="1:2">
      <c r="A53" s="246" t="s">
        <v>613</v>
      </c>
      <c r="B53" s="238"/>
    </row>
    <row r="54" spans="1:2">
      <c r="A54" s="248" t="s">
        <v>614</v>
      </c>
      <c r="B54" s="238"/>
    </row>
    <row r="55" spans="1:2">
      <c r="A55" s="246" t="s">
        <v>615</v>
      </c>
      <c r="B55" s="238"/>
    </row>
    <row r="56" spans="1:2">
      <c r="A56" s="248" t="s">
        <v>616</v>
      </c>
      <c r="B56" s="238"/>
    </row>
    <row r="57" spans="1:2">
      <c r="A57" s="248" t="s">
        <v>617</v>
      </c>
      <c r="B57" s="238"/>
    </row>
    <row r="58" spans="1:2">
      <c r="A58" s="248" t="s">
        <v>618</v>
      </c>
      <c r="B58" s="238"/>
    </row>
    <row r="59" spans="1:2">
      <c r="A59" s="246" t="s">
        <v>619</v>
      </c>
      <c r="B59" s="238"/>
    </row>
    <row r="60" spans="1:2">
      <c r="A60" s="249" t="s">
        <v>620</v>
      </c>
      <c r="B60" s="243"/>
    </row>
    <row r="61" spans="1:2">
      <c r="A61" s="146"/>
    </row>
  </sheetData>
  <mergeCells count="2">
    <mergeCell ref="A2:B2"/>
    <mergeCell ref="A3:B3"/>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70"/>
  <sheetViews>
    <sheetView topLeftCell="A13" workbookViewId="0">
      <selection activeCell="C64" sqref="C64"/>
    </sheetView>
  </sheetViews>
  <sheetFormatPr defaultRowHeight="13.5"/>
  <cols>
    <col min="1" max="1" width="39.75" customWidth="1"/>
    <col min="2" max="2" width="9.625" customWidth="1"/>
    <col min="3" max="3" width="39.875" style="1" customWidth="1"/>
    <col min="4" max="4" width="10.5" style="1" customWidth="1"/>
    <col min="5" max="5" width="9" style="227"/>
  </cols>
  <sheetData>
    <row r="1" spans="1:6">
      <c r="A1" t="s">
        <v>621</v>
      </c>
    </row>
    <row r="2" spans="1:6" ht="37.5" customHeight="1">
      <c r="A2" s="367" t="s">
        <v>978</v>
      </c>
      <c r="B2" s="367"/>
      <c r="C2" s="368"/>
      <c r="D2" s="368"/>
    </row>
    <row r="3" spans="1:6" ht="19.5" customHeight="1">
      <c r="D3" s="1" t="s">
        <v>24</v>
      </c>
    </row>
    <row r="4" spans="1:6">
      <c r="A4" s="228" t="s">
        <v>622</v>
      </c>
      <c r="B4" s="229" t="s">
        <v>623</v>
      </c>
      <c r="C4" s="229" t="s">
        <v>135</v>
      </c>
      <c r="D4" s="230" t="s">
        <v>623</v>
      </c>
    </row>
    <row r="5" spans="1:6">
      <c r="A5" s="231" t="s">
        <v>624</v>
      </c>
      <c r="B5" s="232">
        <f>B6+B13+B49</f>
        <v>2745</v>
      </c>
      <c r="C5" s="233" t="s">
        <v>625</v>
      </c>
      <c r="D5" s="234"/>
    </row>
    <row r="6" spans="1:6">
      <c r="A6" s="231" t="s">
        <v>626</v>
      </c>
      <c r="B6" s="232"/>
      <c r="C6" s="233" t="s">
        <v>627</v>
      </c>
      <c r="D6" s="234"/>
    </row>
    <row r="7" spans="1:6">
      <c r="A7" s="235" t="s">
        <v>628</v>
      </c>
      <c r="B7" s="236"/>
      <c r="C7" s="237" t="s">
        <v>629</v>
      </c>
      <c r="D7" s="238"/>
    </row>
    <row r="8" spans="1:6">
      <c r="A8" s="235" t="s">
        <v>630</v>
      </c>
      <c r="B8" s="236"/>
      <c r="C8" s="237" t="s">
        <v>631</v>
      </c>
      <c r="D8" s="238"/>
    </row>
    <row r="9" spans="1:6">
      <c r="A9" s="235" t="s">
        <v>632</v>
      </c>
      <c r="B9" s="236"/>
      <c r="C9" s="237" t="s">
        <v>633</v>
      </c>
      <c r="D9" s="238"/>
    </row>
    <row r="10" spans="1:6">
      <c r="A10" s="235" t="s">
        <v>634</v>
      </c>
      <c r="B10" s="236"/>
      <c r="C10" s="237" t="s">
        <v>635</v>
      </c>
      <c r="D10" s="238"/>
    </row>
    <row r="11" spans="1:6">
      <c r="A11" s="235" t="s">
        <v>636</v>
      </c>
      <c r="B11" s="236"/>
      <c r="C11" s="237" t="s">
        <v>637</v>
      </c>
      <c r="D11" s="238"/>
    </row>
    <row r="12" spans="1:6">
      <c r="A12" s="235" t="s">
        <v>638</v>
      </c>
      <c r="B12" s="236"/>
      <c r="C12" s="237" t="s">
        <v>639</v>
      </c>
      <c r="D12" s="238"/>
    </row>
    <row r="13" spans="1:6">
      <c r="A13" s="231" t="s">
        <v>640</v>
      </c>
      <c r="B13" s="232">
        <f>SUM(B14:B35)</f>
        <v>2014</v>
      </c>
      <c r="C13" s="233" t="s">
        <v>641</v>
      </c>
      <c r="D13" s="234"/>
    </row>
    <row r="14" spans="1:6">
      <c r="A14" s="235" t="s">
        <v>642</v>
      </c>
      <c r="B14" s="236"/>
      <c r="C14" s="237" t="s">
        <v>643</v>
      </c>
      <c r="D14" s="238"/>
      <c r="E14" s="239"/>
      <c r="F14" s="1"/>
    </row>
    <row r="15" spans="1:6">
      <c r="A15" s="235" t="s">
        <v>644</v>
      </c>
      <c r="B15" s="236">
        <v>199</v>
      </c>
      <c r="C15" s="237" t="s">
        <v>645</v>
      </c>
      <c r="D15" s="238"/>
      <c r="E15" s="239"/>
      <c r="F15" s="1"/>
    </row>
    <row r="16" spans="1:6">
      <c r="A16" s="359" t="s">
        <v>1002</v>
      </c>
      <c r="B16" s="236">
        <v>1332</v>
      </c>
      <c r="C16" s="237" t="s">
        <v>646</v>
      </c>
      <c r="D16" s="238"/>
      <c r="E16" s="239"/>
      <c r="F16" s="1"/>
    </row>
    <row r="17" spans="1:6">
      <c r="A17" s="235" t="s">
        <v>647</v>
      </c>
      <c r="B17" s="236">
        <v>268</v>
      </c>
      <c r="C17" s="237" t="s">
        <v>648</v>
      </c>
      <c r="D17" s="238"/>
      <c r="E17" s="239"/>
      <c r="F17" s="1"/>
    </row>
    <row r="18" spans="1:6">
      <c r="A18" s="235" t="s">
        <v>649</v>
      </c>
      <c r="B18" s="236"/>
      <c r="C18" s="237" t="s">
        <v>650</v>
      </c>
      <c r="D18" s="238"/>
      <c r="E18" s="239"/>
      <c r="F18" s="1"/>
    </row>
    <row r="19" spans="1:6">
      <c r="A19" s="235" t="s">
        <v>651</v>
      </c>
      <c r="B19" s="236"/>
      <c r="C19" s="237" t="s">
        <v>652</v>
      </c>
      <c r="D19" s="238"/>
      <c r="E19" s="239"/>
      <c r="F19" s="1"/>
    </row>
    <row r="20" spans="1:6">
      <c r="A20" s="235" t="s">
        <v>653</v>
      </c>
      <c r="B20" s="236"/>
      <c r="C20" s="237" t="s">
        <v>654</v>
      </c>
      <c r="D20" s="238"/>
      <c r="E20" s="239"/>
      <c r="F20" s="1"/>
    </row>
    <row r="21" spans="1:6">
      <c r="A21" s="235" t="s">
        <v>655</v>
      </c>
      <c r="B21" s="236"/>
      <c r="C21" s="237" t="s">
        <v>656</v>
      </c>
      <c r="D21" s="238"/>
      <c r="E21" s="239"/>
      <c r="F21" s="1"/>
    </row>
    <row r="22" spans="1:6">
      <c r="A22" s="235" t="s">
        <v>657</v>
      </c>
      <c r="B22" s="236"/>
      <c r="C22" s="237" t="s">
        <v>658</v>
      </c>
      <c r="D22" s="238"/>
      <c r="E22" s="239"/>
      <c r="F22" s="1"/>
    </row>
    <row r="23" spans="1:6">
      <c r="A23" s="235" t="s">
        <v>659</v>
      </c>
      <c r="B23" s="236"/>
      <c r="C23" s="237" t="s">
        <v>660</v>
      </c>
      <c r="D23" s="238"/>
      <c r="E23" s="239"/>
      <c r="F23" s="1"/>
    </row>
    <row r="24" spans="1:6">
      <c r="A24" s="235" t="s">
        <v>661</v>
      </c>
      <c r="B24" s="236"/>
      <c r="C24" s="237" t="s">
        <v>662</v>
      </c>
      <c r="D24" s="238"/>
      <c r="E24" s="239"/>
      <c r="F24" s="1"/>
    </row>
    <row r="25" spans="1:6">
      <c r="A25" s="235" t="s">
        <v>663</v>
      </c>
      <c r="B25" s="236"/>
      <c r="C25" s="237" t="s">
        <v>664</v>
      </c>
      <c r="D25" s="238"/>
      <c r="E25" s="239"/>
      <c r="F25" s="1"/>
    </row>
    <row r="26" spans="1:6">
      <c r="A26" s="235" t="s">
        <v>665</v>
      </c>
      <c r="B26" s="236"/>
      <c r="C26" s="237" t="s">
        <v>666</v>
      </c>
      <c r="D26" s="238"/>
      <c r="E26" s="239"/>
      <c r="F26" s="1"/>
    </row>
    <row r="27" spans="1:6">
      <c r="A27" s="235" t="s">
        <v>667</v>
      </c>
      <c r="B27" s="236"/>
      <c r="C27" s="237" t="s">
        <v>668</v>
      </c>
      <c r="D27" s="238"/>
      <c r="E27" s="239"/>
      <c r="F27" s="1"/>
    </row>
    <row r="28" spans="1:6">
      <c r="A28" s="235" t="s">
        <v>669</v>
      </c>
      <c r="B28" s="236"/>
      <c r="C28" s="237" t="s">
        <v>670</v>
      </c>
      <c r="D28" s="238"/>
      <c r="E28" s="239"/>
      <c r="F28" s="1"/>
    </row>
    <row r="29" spans="1:6">
      <c r="A29" s="235" t="s">
        <v>671</v>
      </c>
      <c r="B29" s="236"/>
      <c r="C29" s="237" t="s">
        <v>672</v>
      </c>
      <c r="D29" s="238"/>
      <c r="E29" s="239"/>
      <c r="F29" s="1"/>
    </row>
    <row r="30" spans="1:6">
      <c r="A30" s="235" t="s">
        <v>673</v>
      </c>
      <c r="B30" s="236"/>
      <c r="C30" s="237" t="s">
        <v>674</v>
      </c>
      <c r="D30" s="238"/>
      <c r="E30" s="239"/>
      <c r="F30" s="1"/>
    </row>
    <row r="31" spans="1:6">
      <c r="A31" s="235" t="s">
        <v>675</v>
      </c>
      <c r="B31" s="236"/>
      <c r="C31" s="237" t="s">
        <v>676</v>
      </c>
      <c r="D31" s="238"/>
      <c r="E31" s="239"/>
      <c r="F31" s="1"/>
    </row>
    <row r="32" spans="1:6">
      <c r="A32" s="235" t="s">
        <v>677</v>
      </c>
      <c r="B32" s="236"/>
      <c r="C32" s="237" t="s">
        <v>678</v>
      </c>
      <c r="D32" s="238"/>
      <c r="E32" s="239"/>
      <c r="F32" s="1"/>
    </row>
    <row r="33" spans="1:6">
      <c r="A33" s="235" t="s">
        <v>679</v>
      </c>
      <c r="B33" s="236"/>
      <c r="C33" s="237" t="s">
        <v>680</v>
      </c>
      <c r="D33" s="238"/>
      <c r="E33" s="239"/>
      <c r="F33" s="1"/>
    </row>
    <row r="34" spans="1:6">
      <c r="A34" s="235" t="s">
        <v>681</v>
      </c>
      <c r="B34" s="236"/>
      <c r="C34" s="237" t="s">
        <v>682</v>
      </c>
      <c r="D34" s="238"/>
      <c r="E34" s="239"/>
      <c r="F34" s="1"/>
    </row>
    <row r="35" spans="1:6">
      <c r="A35" s="235" t="s">
        <v>683</v>
      </c>
      <c r="B35" s="236">
        <v>215</v>
      </c>
      <c r="C35" s="237" t="s">
        <v>684</v>
      </c>
      <c r="D35" s="238"/>
      <c r="E35" s="239"/>
      <c r="F35" s="1"/>
    </row>
    <row r="36" spans="1:6" hidden="1">
      <c r="A36" s="235"/>
      <c r="B36" s="236"/>
      <c r="C36" s="237" t="s">
        <v>685</v>
      </c>
      <c r="D36" s="238"/>
      <c r="E36" s="239"/>
      <c r="F36" s="1"/>
    </row>
    <row r="37" spans="1:6" hidden="1">
      <c r="A37" s="235"/>
      <c r="B37" s="236"/>
      <c r="C37" s="237" t="s">
        <v>686</v>
      </c>
      <c r="D37" s="238"/>
      <c r="E37" s="239"/>
      <c r="F37" s="1"/>
    </row>
    <row r="38" spans="1:6" hidden="1">
      <c r="A38" s="235"/>
      <c r="B38" s="236"/>
      <c r="C38" s="237" t="s">
        <v>687</v>
      </c>
      <c r="D38" s="238"/>
      <c r="E38" s="239"/>
      <c r="F38" s="1"/>
    </row>
    <row r="39" spans="1:6" hidden="1">
      <c r="A39" s="235"/>
      <c r="B39" s="236"/>
      <c r="C39" s="237" t="s">
        <v>688</v>
      </c>
      <c r="D39" s="238"/>
      <c r="E39" s="239"/>
      <c r="F39" s="1"/>
    </row>
    <row r="40" spans="1:6" hidden="1">
      <c r="A40" s="235"/>
      <c r="B40" s="236"/>
      <c r="C40" s="237" t="s">
        <v>689</v>
      </c>
      <c r="D40" s="238"/>
      <c r="E40" s="239"/>
      <c r="F40" s="1"/>
    </row>
    <row r="41" spans="1:6" hidden="1">
      <c r="A41" s="235"/>
      <c r="B41" s="236"/>
      <c r="C41" s="237" t="s">
        <v>690</v>
      </c>
      <c r="D41" s="238"/>
      <c r="E41" s="239"/>
      <c r="F41" s="1"/>
    </row>
    <row r="42" spans="1:6" hidden="1">
      <c r="A42" s="235"/>
      <c r="B42" s="236"/>
      <c r="C42" s="237" t="s">
        <v>691</v>
      </c>
      <c r="D42" s="238"/>
      <c r="E42" s="239"/>
      <c r="F42" s="1"/>
    </row>
    <row r="43" spans="1:6" hidden="1">
      <c r="A43" s="235"/>
      <c r="B43" s="236"/>
      <c r="C43" s="237" t="s">
        <v>692</v>
      </c>
      <c r="D43" s="238"/>
      <c r="E43" s="239"/>
      <c r="F43" s="1"/>
    </row>
    <row r="44" spans="1:6" hidden="1">
      <c r="A44" s="235"/>
      <c r="B44" s="236"/>
      <c r="C44" s="237" t="s">
        <v>693</v>
      </c>
      <c r="D44" s="238"/>
      <c r="E44" s="239"/>
      <c r="F44" s="1"/>
    </row>
    <row r="45" spans="1:6" hidden="1">
      <c r="A45" s="235"/>
      <c r="B45" s="236"/>
      <c r="C45" s="237" t="s">
        <v>694</v>
      </c>
      <c r="D45" s="238"/>
      <c r="E45" s="239"/>
      <c r="F45" s="1"/>
    </row>
    <row r="46" spans="1:6" hidden="1">
      <c r="A46" s="235"/>
      <c r="B46" s="236"/>
      <c r="C46" s="237" t="s">
        <v>695</v>
      </c>
      <c r="D46" s="238"/>
      <c r="E46" s="239"/>
      <c r="F46" s="1"/>
    </row>
    <row r="47" spans="1:6" hidden="1">
      <c r="A47" s="235"/>
      <c r="B47" s="236"/>
      <c r="C47" s="237" t="s">
        <v>696</v>
      </c>
      <c r="D47" s="238"/>
      <c r="E47" s="239"/>
      <c r="F47" s="1"/>
    </row>
    <row r="48" spans="1:6" hidden="1">
      <c r="A48" s="235"/>
      <c r="B48" s="236"/>
      <c r="C48" s="237" t="s">
        <v>697</v>
      </c>
      <c r="D48" s="238"/>
      <c r="E48" s="239"/>
      <c r="F48" s="1"/>
    </row>
    <row r="49" spans="1:4">
      <c r="A49" s="231" t="s">
        <v>698</v>
      </c>
      <c r="B49" s="232">
        <f>SUM(B50:B70)</f>
        <v>731</v>
      </c>
      <c r="C49" s="233" t="s">
        <v>699</v>
      </c>
      <c r="D49" s="234"/>
    </row>
    <row r="50" spans="1:4">
      <c r="A50" s="359" t="s">
        <v>1003</v>
      </c>
      <c r="B50" s="236">
        <v>78</v>
      </c>
      <c r="C50" s="237" t="s">
        <v>700</v>
      </c>
      <c r="D50" s="238"/>
    </row>
    <row r="51" spans="1:4">
      <c r="A51" s="235" t="s">
        <v>701</v>
      </c>
      <c r="B51" s="236"/>
      <c r="C51" s="237" t="s">
        <v>701</v>
      </c>
      <c r="D51" s="238"/>
    </row>
    <row r="52" spans="1:4">
      <c r="A52" s="235" t="s">
        <v>702</v>
      </c>
      <c r="B52" s="236">
        <v>3</v>
      </c>
      <c r="C52" s="237" t="s">
        <v>702</v>
      </c>
      <c r="D52" s="238"/>
    </row>
    <row r="53" spans="1:4">
      <c r="A53" s="235" t="s">
        <v>703</v>
      </c>
      <c r="B53" s="236"/>
      <c r="C53" s="237" t="s">
        <v>703</v>
      </c>
      <c r="D53" s="238"/>
    </row>
    <row r="54" spans="1:4">
      <c r="A54" s="235" t="s">
        <v>704</v>
      </c>
      <c r="B54" s="236"/>
      <c r="C54" s="237" t="s">
        <v>704</v>
      </c>
      <c r="D54" s="238"/>
    </row>
    <row r="55" spans="1:4">
      <c r="A55" s="235" t="s">
        <v>705</v>
      </c>
      <c r="B55" s="236"/>
      <c r="C55" s="237" t="s">
        <v>705</v>
      </c>
      <c r="D55" s="238"/>
    </row>
    <row r="56" spans="1:4">
      <c r="A56" s="235" t="s">
        <v>706</v>
      </c>
      <c r="B56" s="236"/>
      <c r="C56" s="237" t="s">
        <v>706</v>
      </c>
      <c r="D56" s="238"/>
    </row>
    <row r="57" spans="1:4">
      <c r="A57" s="235" t="s">
        <v>707</v>
      </c>
      <c r="B57" s="236">
        <v>14</v>
      </c>
      <c r="C57" s="237" t="s">
        <v>707</v>
      </c>
      <c r="D57" s="238"/>
    </row>
    <row r="58" spans="1:4">
      <c r="A58" s="235" t="s">
        <v>708</v>
      </c>
      <c r="B58" s="236"/>
      <c r="C58" s="237" t="s">
        <v>708</v>
      </c>
      <c r="D58" s="238"/>
    </row>
    <row r="59" spans="1:4">
      <c r="A59" s="235" t="s">
        <v>709</v>
      </c>
      <c r="B59" s="236"/>
      <c r="C59" s="237" t="s">
        <v>709</v>
      </c>
      <c r="D59" s="238"/>
    </row>
    <row r="60" spans="1:4">
      <c r="A60" s="235" t="s">
        <v>710</v>
      </c>
      <c r="B60" s="236"/>
      <c r="C60" s="237" t="s">
        <v>710</v>
      </c>
      <c r="D60" s="238"/>
    </row>
    <row r="61" spans="1:4">
      <c r="A61" s="235" t="s">
        <v>711</v>
      </c>
      <c r="B61" s="236">
        <v>636</v>
      </c>
      <c r="C61" s="237" t="s">
        <v>711</v>
      </c>
      <c r="D61" s="238"/>
    </row>
    <row r="62" spans="1:4">
      <c r="A62" s="235" t="s">
        <v>712</v>
      </c>
      <c r="B62" s="236"/>
      <c r="C62" s="237" t="s">
        <v>712</v>
      </c>
      <c r="D62" s="238"/>
    </row>
    <row r="63" spans="1:4">
      <c r="A63" s="235" t="s">
        <v>713</v>
      </c>
      <c r="B63" s="236"/>
      <c r="C63" s="237" t="s">
        <v>714</v>
      </c>
      <c r="D63" s="238"/>
    </row>
    <row r="64" spans="1:4">
      <c r="A64" s="235" t="s">
        <v>715</v>
      </c>
      <c r="B64" s="236"/>
      <c r="C64" s="237" t="s">
        <v>715</v>
      </c>
      <c r="D64" s="238"/>
    </row>
    <row r="65" spans="1:4">
      <c r="A65" s="235" t="s">
        <v>716</v>
      </c>
      <c r="B65" s="236"/>
      <c r="C65" s="237" t="s">
        <v>716</v>
      </c>
      <c r="D65" s="238"/>
    </row>
    <row r="66" spans="1:4">
      <c r="A66" s="235" t="s">
        <v>717</v>
      </c>
      <c r="B66" s="236"/>
      <c r="C66" s="237" t="s">
        <v>717</v>
      </c>
      <c r="D66" s="238"/>
    </row>
    <row r="67" spans="1:4">
      <c r="A67" s="235" t="s">
        <v>718</v>
      </c>
      <c r="B67" s="236"/>
      <c r="C67" s="237" t="s">
        <v>718</v>
      </c>
      <c r="D67" s="238"/>
    </row>
    <row r="68" spans="1:4">
      <c r="A68" s="235" t="s">
        <v>719</v>
      </c>
      <c r="B68" s="236"/>
      <c r="C68" s="237" t="s">
        <v>719</v>
      </c>
      <c r="D68" s="238"/>
    </row>
    <row r="69" spans="1:4">
      <c r="A69" s="235" t="s">
        <v>720</v>
      </c>
      <c r="B69" s="236"/>
      <c r="C69" s="237" t="s">
        <v>720</v>
      </c>
      <c r="D69" s="238"/>
    </row>
    <row r="70" spans="1:4">
      <c r="A70" s="240" t="s">
        <v>51</v>
      </c>
      <c r="B70" s="241"/>
      <c r="C70" s="242" t="s">
        <v>721</v>
      </c>
      <c r="D70" s="243"/>
    </row>
  </sheetData>
  <mergeCells count="1">
    <mergeCell ref="A2:D2"/>
  </mergeCells>
  <phoneticPr fontId="70" type="noConversion"/>
  <printOptions horizontalCentered="1"/>
  <pageMargins left="0.59027777777777801" right="0.59027777777777801" top="0.75138888888888899" bottom="0.59027777777777801" header="0.29861111111111099" footer="0.29861111111111099"/>
  <pageSetup paperSize="9" scale="92" orientation="portrait"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13</vt:i4>
      </vt:variant>
    </vt:vector>
  </HeadingPairs>
  <TitlesOfParts>
    <vt:vector size="40" baseType="lpstr">
      <vt:lpstr>封面</vt:lpstr>
      <vt:lpstr>ML</vt:lpstr>
      <vt:lpstr>01</vt:lpstr>
      <vt:lpstr>02</vt:lpstr>
      <vt:lpstr>03</vt:lpstr>
      <vt:lpstr>03说明</vt:lpstr>
      <vt:lpstr>04</vt:lpstr>
      <vt:lpstr>05</vt:lpstr>
      <vt:lpstr>06</vt:lpstr>
      <vt:lpstr>07</vt:lpstr>
      <vt:lpstr>08</vt:lpstr>
      <vt:lpstr>06说明</vt:lpstr>
      <vt:lpstr>09</vt:lpstr>
      <vt:lpstr>09说明</vt:lpstr>
      <vt:lpstr>10</vt:lpstr>
      <vt:lpstr>11</vt:lpstr>
      <vt:lpstr>12</vt:lpstr>
      <vt:lpstr>13</vt:lpstr>
      <vt:lpstr>14</vt:lpstr>
      <vt:lpstr>14说明 </vt:lpstr>
      <vt:lpstr>15</vt:lpstr>
      <vt:lpstr>16</vt:lpstr>
      <vt:lpstr>17</vt:lpstr>
      <vt:lpstr>18</vt:lpstr>
      <vt:lpstr>19</vt:lpstr>
      <vt:lpstr>20</vt:lpstr>
      <vt:lpstr>21</vt:lpstr>
      <vt:lpstr>'03'!Print_Area</vt:lpstr>
      <vt:lpstr>'03说明'!Print_Area</vt:lpstr>
      <vt:lpstr>'04'!Print_Area</vt:lpstr>
      <vt:lpstr>'05'!Print_Area</vt:lpstr>
      <vt:lpstr>'09'!Print_Area</vt:lpstr>
      <vt:lpstr>'15'!Print_Area</vt:lpstr>
      <vt:lpstr>'18'!Print_Area</vt:lpstr>
      <vt:lpstr>ML!Print_Area</vt:lpstr>
      <vt:lpstr>封面!Print_Area</vt:lpstr>
      <vt:lpstr>'04'!Print_Titles</vt:lpstr>
      <vt:lpstr>'05'!Print_Titles</vt:lpstr>
      <vt:lpstr>'10'!Print_Titles</vt:lpstr>
      <vt:lpstr>'21'!Print_Titles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2023-09-14T07:50:02Z</cp:lastPrinted>
  <dcterms:created xsi:type="dcterms:W3CDTF">2006-09-13T11:21:00Z</dcterms:created>
  <dcterms:modified xsi:type="dcterms:W3CDTF">2024-11-08T01:12:22Z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1605E703B61147C2A13A1470A817D854</vt:lpwstr>
  </property>
  <property fmtid="{D5CDD505-2E9C-101B-9397-08002B2CF9AE}" pid="3" name="KSOProductBuildVer">
    <vt:lpwstr>2052-11.8.2.8875</vt:lpwstr>
  </property>
</Properties>
</file>