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600" windowHeight="9765" tabRatio="776" activeTab="28"/>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2023年债务使用情况" sheetId="100" r:id="rId30"/>
    <sheet name="29-2024新增债券安排" sheetId="101" r:id="rId31"/>
  </sheets>
  <definedNames>
    <definedName name="_xlnm._FilterDatabase" localSheetId="3" hidden="1">'02-2023公共本级支出功能 '!$A$5:$B$537</definedName>
    <definedName name="_xlnm._FilterDatabase" localSheetId="5" hidden="1">'04-2023公共转移支付分项目 '!$A$5:$A$6</definedName>
    <definedName name="_xlnm._FilterDatabase" localSheetId="15" hidden="1">'14-2024公共本级支出功能 '!$A$5:$B$521</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'!$A$1:$B$521</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calcChain.xml><?xml version="1.0" encoding="utf-8"?>
<calcChain xmlns="http://schemas.openxmlformats.org/spreadsheetml/2006/main">
  <c r="C6" i="97" l="1"/>
  <c r="A6" i="97" s="1"/>
  <c r="B30" i="36"/>
  <c r="B28" i="36"/>
  <c r="B25" i="36"/>
  <c r="B23" i="36"/>
  <c r="B12" i="36"/>
  <c r="B7" i="36"/>
  <c r="D7" i="39"/>
  <c r="C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181" i="38"/>
  <c r="B180" i="38" s="1"/>
  <c r="B483" i="38"/>
  <c r="B477" i="38" s="1"/>
  <c r="B415" i="38"/>
  <c r="B367" i="38"/>
  <c r="B360" i="38"/>
  <c r="B352" i="38"/>
  <c r="B323" i="38"/>
  <c r="B322" i="38" s="1"/>
  <c r="B303" i="38"/>
  <c r="B275" i="38" s="1"/>
  <c r="B273" i="38"/>
  <c r="B268" i="38"/>
  <c r="B250" i="38"/>
  <c r="B218" i="38"/>
  <c r="B212" i="38"/>
  <c r="B202" i="38"/>
  <c r="B107" i="38"/>
  <c r="B106" i="38" s="1"/>
  <c r="B104" i="38"/>
  <c r="B76" i="38"/>
  <c r="B39" i="38"/>
  <c r="B23" i="38"/>
  <c r="B7" i="38"/>
  <c r="D32" i="71"/>
  <c r="D6" i="71"/>
  <c r="B5" i="71"/>
  <c r="B32" i="71"/>
  <c r="B6" i="36" l="1"/>
  <c r="B7" i="39"/>
  <c r="B351" i="38"/>
  <c r="B366" i="38"/>
  <c r="B201" i="38"/>
  <c r="B6" i="38"/>
  <c r="D5" i="71"/>
  <c r="B5" i="38" l="1"/>
  <c r="B23" i="71"/>
  <c r="B7" i="71"/>
  <c r="B6" i="71" s="1"/>
  <c r="B5" i="19" l="1"/>
  <c r="B24" i="19"/>
  <c r="B25" i="19"/>
  <c r="K23" i="33"/>
  <c r="K21" i="33"/>
  <c r="K10" i="33"/>
  <c r="E26" i="33"/>
  <c r="E19" i="33"/>
  <c r="C6" i="33"/>
  <c r="D6" i="33"/>
  <c r="E6" i="33" s="1"/>
  <c r="B6" i="33"/>
  <c r="I6" i="33"/>
  <c r="J6" i="33"/>
  <c r="I20" i="33"/>
  <c r="J20" i="33"/>
  <c r="K20" i="33" s="1"/>
  <c r="H20" i="33"/>
  <c r="H6" i="33"/>
  <c r="C20" i="33"/>
  <c r="D20" i="33"/>
  <c r="B20" i="33"/>
  <c r="E20" i="33" l="1"/>
  <c r="I5" i="33"/>
  <c r="K6" i="33"/>
  <c r="H5" i="33"/>
  <c r="J5" i="33"/>
  <c r="K5" i="33" s="1"/>
  <c r="D5" i="33"/>
  <c r="C5" i="33"/>
  <c r="B5" i="33"/>
  <c r="E5" i="33" l="1"/>
  <c r="B500" i="27" l="1"/>
  <c r="B494" i="27" s="1"/>
  <c r="B465" i="27"/>
  <c r="B453" i="27" s="1"/>
  <c r="B430" i="27"/>
  <c r="B383" i="27"/>
  <c r="B366" i="27"/>
  <c r="B365" i="27" s="1"/>
  <c r="B336" i="27"/>
  <c r="B335" i="27" s="1"/>
  <c r="B314" i="27"/>
  <c r="B285" i="27" s="1"/>
  <c r="B283" i="27"/>
  <c r="B278" i="27"/>
  <c r="B258" i="27"/>
  <c r="B224" i="27"/>
  <c r="B219" i="27"/>
  <c r="B209" i="27"/>
  <c r="B184" i="27"/>
  <c r="B110" i="27"/>
  <c r="B107" i="27"/>
  <c r="B78" i="27"/>
  <c r="B42" i="27"/>
  <c r="B24" i="27"/>
  <c r="B8" i="27"/>
  <c r="B183" i="27" l="1"/>
  <c r="B109" i="27"/>
  <c r="B382" i="27"/>
  <c r="B208" i="27"/>
  <c r="B7" i="27"/>
  <c r="K33" i="26"/>
  <c r="K25" i="26"/>
  <c r="K20" i="26"/>
  <c r="K14" i="26"/>
  <c r="K15" i="26"/>
  <c r="K16" i="26"/>
  <c r="K17" i="26"/>
  <c r="K18" i="26"/>
  <c r="K10" i="26"/>
  <c r="K13" i="26"/>
  <c r="K7" i="26"/>
  <c r="E36" i="26"/>
  <c r="E33" i="26"/>
  <c r="E27" i="26"/>
  <c r="E26" i="26"/>
  <c r="E20" i="26"/>
  <c r="E18" i="26"/>
  <c r="E8" i="26"/>
  <c r="E9" i="26"/>
  <c r="E10" i="26"/>
  <c r="E11" i="26"/>
  <c r="E12" i="26"/>
  <c r="E13" i="26"/>
  <c r="E14" i="26"/>
  <c r="E15" i="26"/>
  <c r="E16" i="26"/>
  <c r="B6" i="27" l="1"/>
  <c r="I6" i="26"/>
  <c r="J6" i="26"/>
  <c r="K6" i="26" s="1"/>
  <c r="I32" i="26"/>
  <c r="J32" i="26"/>
  <c r="K32" i="26" s="1"/>
  <c r="H32" i="26"/>
  <c r="H6" i="26"/>
  <c r="C7" i="26"/>
  <c r="D7" i="26"/>
  <c r="E7" i="26" s="1"/>
  <c r="C23" i="26"/>
  <c r="D23" i="26"/>
  <c r="E23" i="26" s="1"/>
  <c r="C32" i="26"/>
  <c r="D32" i="26"/>
  <c r="E32" i="26" s="1"/>
  <c r="B7" i="26"/>
  <c r="B32" i="26"/>
  <c r="B23" i="26"/>
  <c r="J5" i="26" l="1"/>
  <c r="K5" i="26" s="1"/>
  <c r="I5" i="26"/>
  <c r="D6" i="26"/>
  <c r="D5" i="26"/>
  <c r="H5" i="26"/>
  <c r="C6" i="26"/>
  <c r="C5" i="26" s="1"/>
  <c r="B6" i="26"/>
  <c r="B5" i="26" s="1"/>
  <c r="E5" i="26" l="1"/>
  <c r="E6" i="26"/>
  <c r="B19" i="49" l="1"/>
  <c r="D11" i="89"/>
  <c r="B11" i="89"/>
  <c r="D7" i="89"/>
  <c r="I4" i="7"/>
  <c r="F4" i="7"/>
  <c r="H11" i="21"/>
  <c r="B11" i="21"/>
  <c r="H7" i="21"/>
  <c r="J3" i="33"/>
</calcChain>
</file>

<file path=xl/sharedStrings.xml><?xml version="1.0" encoding="utf-8"?>
<sst xmlns="http://schemas.openxmlformats.org/spreadsheetml/2006/main" count="2047" uniqueCount="960">
  <si>
    <t>附件一（续）</t>
  </si>
  <si>
    <t>目    录</t>
  </si>
  <si>
    <t>一、2023年预算执行</t>
  </si>
  <si>
    <t>1、一般公共预算</t>
  </si>
  <si>
    <t>2、政府性基金预算</t>
  </si>
  <si>
    <t>3、国有资本经营预算</t>
  </si>
  <si>
    <t>4、社会保险基金预算</t>
  </si>
  <si>
    <t>二、2024年预算安排</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</si>
  <si>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</si>
  <si>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</si>
  <si>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</si>
  <si>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</si>
  <si>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</si>
  <si>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</si>
  <si>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</si>
  <si>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</si>
  <si>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</si>
  <si>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</si>
  <si>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</si>
  <si>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</si>
  <si>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</si>
  <si>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</si>
  <si>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</si>
  <si>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</si>
  <si>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</si>
  <si>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</si>
  <si>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</si>
  <si>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</si>
  <si>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</si>
  <si>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</si>
  <si>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</si>
  <si>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</si>
  <si>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</si>
  <si>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</si>
  <si>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</si>
  <si>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</si>
  <si>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</si>
  <si>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</si>
  <si>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</si>
  <si>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</si>
  <si>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</si>
  <si>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</si>
  <si>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</si>
  <si>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</si>
  <si>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</si>
  <si>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</si>
  <si>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</si>
  <si>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</si>
  <si>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</si>
  <si>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</si>
  <si>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</si>
  <si>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</si>
  <si>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</si>
  <si>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</si>
  <si>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</si>
  <si>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</si>
  <si>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</si>
  <si>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</si>
  <si>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</si>
  <si>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</si>
  <si>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</si>
  <si>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</si>
  <si>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</si>
  <si>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</si>
  <si>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</si>
  <si>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</si>
  <si>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</si>
  <si>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</si>
  <si>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</si>
  <si>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</si>
  <si>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</si>
  <si>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</si>
  <si>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</si>
  <si>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</si>
  <si>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</si>
  <si>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</si>
  <si>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</si>
  <si>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</si>
  <si>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</si>
  <si>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</si>
  <si>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</si>
  <si>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</si>
  <si>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</si>
  <si>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</si>
  <si>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</si>
  <si>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</si>
  <si>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</si>
  <si>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</si>
  <si>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</si>
  <si>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</si>
  <si>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</si>
  <si>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</si>
  <si>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</si>
  <si>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</si>
  <si>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</si>
  <si>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</si>
  <si>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</si>
  <si>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</si>
  <si>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</si>
  <si>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</si>
  <si>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</si>
  <si>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</si>
  <si>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</si>
  <si>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</si>
  <si>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</si>
  <si>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</si>
  <si>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</si>
  <si>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</si>
  <si>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</si>
  <si>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</si>
  <si>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</si>
  <si>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</si>
  <si>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</si>
  <si>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</si>
  <si>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</si>
  <si>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</si>
  <si>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</si>
  <si>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</si>
  <si>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</si>
  <si>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</si>
  <si>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</si>
  <si>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</si>
  <si>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</si>
  <si>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</si>
  <si>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</si>
  <si>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</si>
  <si>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</si>
  <si>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</si>
  <si>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</si>
  <si>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</si>
  <si>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</si>
  <si>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</si>
  <si>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</si>
  <si>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</si>
  <si>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</si>
  <si>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</si>
  <si>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</si>
  <si>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</si>
  <si>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</si>
  <si>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</si>
  <si>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</si>
  <si>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</si>
  <si>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</si>
  <si>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</si>
  <si>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</si>
  <si>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</si>
  <si>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</si>
  <si>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</si>
  <si>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</si>
  <si>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</si>
  <si>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</si>
  <si>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</si>
  <si>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</si>
  <si>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</si>
  <si>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</si>
  <si>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</si>
  <si>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</si>
  <si>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</si>
  <si>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</si>
  <si>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</si>
  <si>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</si>
  <si>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</si>
  <si>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</si>
  <si>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</si>
  <si>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</si>
  <si>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</si>
  <si>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</si>
  <si>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</si>
  <si>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</si>
  <si>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</si>
  <si>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</si>
  <si>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</si>
  <si>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</si>
  <si>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</si>
  <si>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</si>
  <si>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</si>
  <si>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</si>
  <si>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</si>
  <si>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</si>
  <si>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</si>
  <si>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</si>
  <si>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</si>
  <si>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</si>
  <si>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</si>
  <si>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</si>
  <si>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</si>
  <si>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</si>
  <si>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</si>
  <si>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</si>
  <si>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</si>
  <si>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</si>
  <si>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</si>
  <si>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</si>
  <si>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</si>
  <si>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</si>
  <si>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</si>
  <si>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</si>
  <si>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</si>
  <si>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</si>
  <si>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</si>
  <si>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</si>
  <si>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</si>
  <si>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</si>
  <si>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</si>
  <si>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</si>
  <si>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</si>
  <si>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</si>
  <si>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</si>
  <si>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</si>
  <si>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</si>
  <si>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</si>
  <si>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</si>
  <si>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</si>
  <si>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</si>
  <si>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</si>
  <si>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</si>
  <si>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</si>
  <si>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</si>
  <si>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</si>
  <si>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</si>
  <si>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</si>
  <si>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</si>
  <si>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</si>
  <si>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</si>
  <si>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</si>
  <si>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</si>
  <si>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</si>
  <si>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</si>
  <si>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</si>
  <si>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</si>
  <si>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</si>
  <si>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</si>
  <si>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</si>
  <si>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</si>
  <si>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</si>
  <si>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</si>
  <si>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</si>
  <si>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</si>
  <si>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</si>
  <si>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</si>
  <si>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</si>
  <si>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</si>
  <si>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</si>
  <si>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</si>
  <si>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</si>
  <si>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</si>
  <si>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</si>
  <si>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</si>
  <si>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</si>
  <si>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</si>
  <si>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</si>
  <si>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</si>
  <si>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</si>
  <si>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</si>
  <si>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</si>
  <si>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</si>
  <si>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</si>
  <si>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</si>
  <si>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</si>
  <si>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</si>
  <si>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</si>
  <si>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</si>
  <si>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</si>
  <si>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</si>
  <si>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</si>
  <si>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</si>
  <si>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</si>
  <si>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</si>
  <si>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</si>
  <si>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</si>
  <si>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</si>
  <si>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</si>
  <si>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</si>
  <si>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</si>
  <si>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</si>
  <si>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</si>
  <si>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</si>
  <si>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</si>
  <si>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</si>
  <si>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</si>
  <si>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</si>
  <si>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</si>
  <si>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</si>
  <si>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</si>
  <si>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</si>
  <si>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</si>
  <si>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</si>
  <si>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</si>
  <si>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</si>
  <si>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</si>
  <si>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</si>
  <si>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</si>
  <si>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</si>
  <si>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</si>
  <si>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</si>
  <si>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</si>
  <si>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</si>
  <si>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</si>
  <si>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</si>
  <si>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</si>
  <si>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</si>
  <si>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</si>
  <si>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</si>
  <si>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</si>
  <si>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</si>
  <si>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</si>
  <si>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</si>
  <si>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</si>
  <si>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</si>
  <si>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</si>
  <si>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</si>
  <si>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</si>
  <si>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</si>
  <si>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</si>
  <si>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</si>
  <si>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</si>
  <si>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</si>
  <si>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</si>
  <si>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</si>
  <si>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</si>
  <si>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</si>
  <si>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</si>
  <si>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</si>
  <si>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</si>
  <si>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</si>
  <si>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</si>
  <si>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</si>
  <si>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</si>
  <si>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</si>
  <si>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</si>
  <si>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</si>
  <si>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</si>
  <si>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</si>
  <si>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</si>
  <si>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</si>
  <si>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</si>
  <si>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</si>
  <si>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</si>
  <si>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</si>
  <si>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</si>
  <si>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</si>
  <si>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</si>
  <si>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</si>
  <si>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</si>
  <si>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</si>
  <si>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</si>
  <si>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</si>
  <si>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</si>
  <si>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</si>
  <si>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</si>
  <si>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</si>
  <si>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</si>
  <si>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</si>
  <si>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</si>
  <si>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</si>
  <si>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</si>
  <si>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</si>
  <si>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</si>
  <si>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</si>
  <si>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</si>
  <si>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</si>
  <si>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</si>
  <si>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</si>
  <si>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</si>
  <si>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</si>
  <si>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</si>
  <si>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</si>
  <si>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</si>
  <si>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</si>
  <si>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</si>
  <si>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</si>
  <si>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</si>
  <si>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</si>
  <si>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</si>
  <si>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</si>
  <si>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</si>
  <si>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</si>
  <si>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</si>
  <si>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</si>
  <si>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</si>
  <si>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</si>
  <si>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</si>
  <si>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</si>
  <si>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</si>
  <si>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</si>
  <si>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</si>
  <si>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</si>
  <si>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</si>
  <si>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</si>
  <si>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</si>
  <si>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</si>
  <si>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</si>
  <si>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</si>
  <si>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</si>
  <si>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</si>
  <si>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</si>
  <si>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</si>
  <si>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</si>
  <si>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</si>
  <si>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</si>
  <si>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</si>
  <si>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</si>
  <si>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</si>
  <si>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</si>
  <si>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</si>
  <si>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</si>
  <si>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</si>
  <si>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</si>
  <si>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</si>
  <si>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</si>
  <si>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</si>
  <si>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</si>
  <si>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</si>
  <si>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</si>
  <si>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</si>
  <si>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</si>
  <si>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</si>
  <si>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</si>
  <si>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</si>
  <si>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</si>
  <si>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</si>
  <si>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</si>
  <si>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</si>
  <si>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</si>
  <si>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</si>
  <si>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</si>
  <si>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</si>
  <si>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</si>
  <si>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</si>
  <si>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</si>
  <si>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</si>
  <si>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</si>
  <si>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</si>
  <si>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</si>
  <si>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</si>
  <si>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</si>
  <si>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</si>
  <si>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</si>
  <si>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</si>
  <si>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</si>
  <si>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</si>
  <si>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</si>
  <si>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</si>
  <si>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</si>
  <si>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</si>
  <si>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</si>
  <si>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</si>
  <si>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</si>
  <si>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</si>
  <si>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</si>
  <si>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</si>
  <si>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</si>
  <si>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</si>
  <si>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</si>
  <si>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</si>
  <si>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</si>
  <si>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</si>
  <si>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</si>
  <si>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</si>
  <si>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</si>
  <si>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</si>
  <si>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</si>
  <si>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</si>
  <si>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</si>
  <si>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</si>
  <si>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</si>
  <si>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</si>
  <si>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</si>
  <si>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</si>
  <si>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</si>
  <si>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</si>
  <si>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</si>
  <si>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</si>
  <si>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</si>
  <si>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</si>
  <si>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</si>
  <si>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</si>
  <si>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</si>
  <si>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</si>
  <si>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</si>
  <si>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</si>
  <si>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</si>
  <si>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</si>
  <si>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</si>
  <si>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</si>
  <si>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</si>
  <si>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</si>
  <si>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</si>
  <si>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</si>
  <si>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</si>
  <si>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</si>
  <si>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</si>
  <si>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</si>
  <si>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</si>
  <si>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</si>
  <si>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</si>
  <si>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</si>
  <si>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</si>
  <si>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</si>
  <si>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</si>
  <si>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</si>
  <si>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</si>
  <si>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</si>
  <si>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</si>
  <si>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</si>
  <si>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</si>
  <si>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</si>
  <si>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</si>
  <si>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</si>
  <si>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</si>
  <si>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</si>
  <si>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</si>
  <si>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</si>
  <si>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</si>
  <si>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</si>
  <si>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</si>
  <si>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</si>
  <si>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</si>
  <si>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</si>
  <si>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</si>
  <si>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</si>
  <si>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</si>
  <si>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</si>
  <si>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</si>
  <si>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</si>
  <si>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</si>
  <si>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</si>
  <si>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</si>
  <si>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</si>
  <si>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</si>
  <si>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</si>
  <si>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</si>
  <si>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</si>
  <si>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</si>
  <si>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</si>
  <si>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</si>
  <si>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</si>
  <si>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</si>
  <si>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</si>
  <si>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</si>
  <si>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</si>
  <si>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</si>
  <si>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</si>
  <si>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</si>
  <si>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</si>
  <si>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</si>
  <si>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</si>
  <si>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</si>
  <si>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</si>
  <si>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</si>
  <si>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</si>
  <si>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</si>
  <si>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</si>
  <si>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</si>
  <si>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</si>
  <si>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</si>
  <si>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</si>
  <si>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</si>
  <si>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</si>
  <si>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</si>
  <si>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</si>
  <si>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</si>
  <si>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</si>
  <si>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</si>
  <si>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</si>
  <si>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</si>
  <si>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</si>
  <si>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</si>
  <si>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</si>
  <si>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</si>
  <si>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</si>
  <si>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</si>
  <si>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</si>
  <si>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</si>
  <si>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</si>
  <si>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</si>
  <si>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</si>
  <si>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</si>
  <si>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</si>
  <si>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</si>
  <si>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</si>
  <si>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</si>
  <si>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</si>
  <si>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</si>
  <si>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</si>
  <si>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</si>
  <si>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</si>
  <si>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</si>
  <si>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</si>
  <si>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</si>
  <si>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</si>
  <si>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</si>
  <si>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</si>
  <si>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</si>
  <si>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</si>
  <si>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</si>
  <si>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</si>
  <si>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</si>
  <si>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</si>
  <si>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</si>
  <si>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</si>
  <si>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</si>
  <si>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</si>
  <si>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</si>
  <si>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</si>
  <si>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</si>
  <si>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</si>
  <si>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</si>
  <si>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</si>
  <si>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</si>
  <si>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</si>
  <si>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</si>
  <si>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</si>
  <si>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</si>
  <si>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</si>
  <si>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</si>
  <si>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</si>
  <si>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</si>
  <si>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</si>
  <si>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</si>
  <si>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</si>
  <si>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</si>
  <si>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</si>
  <si>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</si>
  <si>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</si>
  <si>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</si>
  <si>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</si>
  <si>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</si>
  <si>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</si>
  <si>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</si>
  <si>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</si>
  <si>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</si>
  <si>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</si>
  <si>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</si>
  <si>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</si>
  <si>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</si>
  <si>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</si>
  <si>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</si>
  <si>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</si>
  <si>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</si>
  <si>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</si>
  <si>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</si>
  <si>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</si>
  <si>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</si>
  <si>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</si>
  <si>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</si>
  <si>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</si>
  <si>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</si>
  <si>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</si>
  <si>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</si>
  <si>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</si>
  <si>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</si>
  <si>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</si>
  <si>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</si>
  <si>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</si>
  <si>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</si>
  <si>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</si>
  <si>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</si>
  <si>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</si>
  <si>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</si>
  <si>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</si>
  <si>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</si>
  <si>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</si>
  <si>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</si>
  <si>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</si>
  <si>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</si>
  <si>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</si>
  <si>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</si>
  <si>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</si>
  <si>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</si>
  <si>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</si>
  <si>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</si>
  <si>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</si>
  <si>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</si>
  <si>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</si>
  <si>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</si>
  <si>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</si>
  <si>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</si>
  <si>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</si>
  <si>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</si>
  <si>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</si>
  <si>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</si>
  <si>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</si>
  <si>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</si>
  <si>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</si>
  <si>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</si>
  <si>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</si>
  <si>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</si>
  <si>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</si>
  <si>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</si>
  <si>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</si>
  <si>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</si>
  <si>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</si>
  <si>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</si>
  <si>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</si>
  <si>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</si>
  <si>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</si>
  <si>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</si>
  <si>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</si>
  <si>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</si>
  <si>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</si>
  <si>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</si>
  <si>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</si>
  <si>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</si>
  <si>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</si>
  <si>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</si>
  <si>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</si>
  <si>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</si>
  <si>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</si>
  <si>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</si>
  <si>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</si>
  <si>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</si>
  <si>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</si>
  <si>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</si>
  <si>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</si>
  <si>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</si>
  <si>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</si>
  <si>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</si>
  <si>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</si>
  <si>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</si>
  <si>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</si>
  <si>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</si>
  <si>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</si>
  <si>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</si>
  <si>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</si>
  <si>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</si>
  <si>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</si>
  <si>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</si>
  <si>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</si>
  <si>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</si>
  <si>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</si>
  <si>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</si>
  <si>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</si>
  <si>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</si>
  <si>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</si>
  <si>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</si>
  <si>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</si>
  <si>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</si>
  <si>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</si>
  <si>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</si>
  <si>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</si>
  <si>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</si>
  <si>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</si>
  <si>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</si>
  <si>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</si>
  <si>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</si>
  <si>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</si>
  <si>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</si>
  <si>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</si>
  <si>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</si>
  <si>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</si>
  <si>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</si>
  <si>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</si>
  <si>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</si>
  <si>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</si>
  <si>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</si>
  <si>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</si>
  <si>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</si>
  <si>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</si>
  <si>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</si>
  <si>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</si>
  <si>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</si>
  <si>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</si>
  <si>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</si>
  <si>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</si>
  <si>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</si>
  <si>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</si>
  <si>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</si>
  <si>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</si>
  <si>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</si>
  <si>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</si>
  <si>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</si>
  <si>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</si>
  <si>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</si>
  <si>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</si>
  <si>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</si>
  <si>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</si>
  <si>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</si>
  <si>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</si>
  <si>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</si>
  <si>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</si>
  <si>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</si>
  <si>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</si>
  <si>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</si>
  <si>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</si>
  <si>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</si>
  <si>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</si>
  <si>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</si>
  <si>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</si>
  <si>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</si>
  <si>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</si>
  <si>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</si>
  <si>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</si>
  <si>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</si>
  <si>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</si>
  <si>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</si>
  <si>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</si>
  <si>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</si>
  <si>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</si>
  <si>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</si>
  <si>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</si>
  <si>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</si>
  <si>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</si>
  <si>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</si>
  <si>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</si>
  <si>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</si>
  <si>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</si>
  <si>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</si>
  <si>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</si>
  <si>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</si>
  <si>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</si>
  <si>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</si>
  <si>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</si>
  <si>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</si>
  <si>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</si>
  <si>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</si>
  <si>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</si>
  <si>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</si>
  <si>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</si>
  <si>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</si>
  <si>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</si>
  <si>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</si>
  <si>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</si>
  <si>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</si>
  <si>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</si>
  <si>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</si>
  <si>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</si>
  <si>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</si>
  <si>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</si>
  <si>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</si>
  <si>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</si>
  <si>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</si>
  <si>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</si>
  <si>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</si>
  <si>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</si>
  <si>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</si>
  <si>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</si>
  <si>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</si>
  <si>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</si>
  <si>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</si>
  <si>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</si>
  <si>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</si>
  <si>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</si>
  <si>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</si>
  <si>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</si>
  <si>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</si>
  <si>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</si>
  <si>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</si>
  <si>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</si>
  <si>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</si>
  <si>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</si>
  <si>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</si>
  <si>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</si>
  <si>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</si>
  <si>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</si>
  <si>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</si>
  <si>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</si>
  <si>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</si>
  <si>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</si>
  <si>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</si>
  <si>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</si>
  <si>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</si>
  <si>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</si>
  <si>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</si>
  <si>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</si>
  <si>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</si>
  <si>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</si>
  <si>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</si>
  <si>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</si>
  <si>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</si>
  <si>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</si>
  <si>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</si>
  <si>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</si>
  <si>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</si>
  <si>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</si>
  <si>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</si>
  <si>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</si>
  <si>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</si>
  <si>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</si>
  <si>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</si>
  <si>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</si>
  <si>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</si>
  <si>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</si>
  <si>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</si>
  <si>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</si>
  <si>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</si>
  <si>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</si>
  <si>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</si>
  <si>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</si>
  <si>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</si>
  <si>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</si>
  <si>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</si>
  <si>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</si>
  <si>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</si>
  <si>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</si>
  <si>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</si>
  <si>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</si>
  <si>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</si>
  <si>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表1：2023年一般公共预算收支执行表</t>
  </si>
  <si>
    <t>表2：2023年一般公共预算本级支出执行表</t>
  </si>
  <si>
    <t>表3：2023年一般公共预算转移支付支出执行表（分地区）</t>
  </si>
  <si>
    <t>表4：2023年一般公共预算转移支付支出执行表（分项目）</t>
  </si>
  <si>
    <t>表5：2023年政府性基金预算收支执行表</t>
  </si>
  <si>
    <t>表6：2023年政府性基金预算本级支出执行表</t>
  </si>
  <si>
    <t>表7：2023年政府性基金转移支付收支执行表</t>
  </si>
  <si>
    <t>表8：2023年政府性基金转移支付支出执行表（分地区）</t>
  </si>
  <si>
    <t>表9：2023年政府性基金转移支付支出执行表（分项目）</t>
  </si>
  <si>
    <t>表10：2023年国有资本经营预算收支执行表</t>
  </si>
  <si>
    <t xml:space="preserve">表13：2024年一般公共预算收支预算表 </t>
  </si>
  <si>
    <t xml:space="preserve">表14：2024年一般公共预算本级支出预算表 </t>
  </si>
  <si>
    <t>表15：2024年一般公共预算本级支出预算表
     （按功能分类科目的基本支出和项目支出）</t>
  </si>
  <si>
    <t>表16：2024年一般公共预算本级基本支出预算表 
      （按经济分类科目）</t>
  </si>
  <si>
    <t>表17：2024年一般公共预算转移支付支出预算表（分地区）</t>
  </si>
  <si>
    <t>表18：2024年一般公共预算转移支付支出预算表（分项目）</t>
  </si>
  <si>
    <t xml:space="preserve">表19：2024年政府性基金预算收支预算表 </t>
  </si>
  <si>
    <t xml:space="preserve">表20：2024年政府性基金预算本级支出预算表 </t>
  </si>
  <si>
    <t>表21：2024年政府性基金预算转移支付收支预算表</t>
  </si>
  <si>
    <t>表22：2024年政府性基金预算转移支付支出预算表（分地区）</t>
  </si>
  <si>
    <t>表23：2024年政府性基金预算转移支付支出预算表（分项目）</t>
  </si>
  <si>
    <t xml:space="preserve">表24：2024年国有资本经营预算收支预算表 </t>
  </si>
  <si>
    <t>表27：2024年“三公”经费预算表</t>
  </si>
  <si>
    <t>表11：2023年社会保险基金预算收支执行表</t>
    <phoneticPr fontId="81" type="noConversion"/>
  </si>
  <si>
    <t>表12：2023年社会保险基金预算结余执行表</t>
    <phoneticPr fontId="81" type="noConversion"/>
  </si>
  <si>
    <t>2023年一般公共预算收支执行表</t>
    <phoneticPr fontId="81" type="noConversion"/>
  </si>
  <si>
    <r>
      <t>注：1.本表直观反映2023</t>
    </r>
    <r>
      <rPr>
        <sz val="11"/>
        <color theme="1"/>
        <rFont val="宋体"/>
        <family val="3"/>
        <charset val="134"/>
        <scheme val="minor"/>
      </rPr>
      <t xml:space="preserve">年一般公共预算收入与支出的平衡关系。
    2.收入总计（本级收入合计+转移性收入合计）=支出总计（本级支出合计+转移性支出合计）。
    3.调整预算数是指根据预算法规定，经镇人代会审查批准对年初预算进行调整后形成的预算数，下同。
  </t>
    </r>
    <phoneticPr fontId="81" type="noConversion"/>
  </si>
  <si>
    <t>2023年一般公共预算本级支出执行表</t>
    <phoneticPr fontId="81" type="noConversion"/>
  </si>
  <si>
    <t>注：本表详细反映2023年一般公共预算本级支出情况，按预算法要求细化到功能分类项级科目。</t>
    <phoneticPr fontId="81" type="noConversion"/>
  </si>
  <si>
    <t xml:space="preserve">2023年一般公共预算转移支付支出执行表 </t>
    <phoneticPr fontId="81" type="noConversion"/>
  </si>
  <si>
    <t>2023年政府性基金预算收支执行表</t>
    <phoneticPr fontId="81" type="noConversion"/>
  </si>
  <si>
    <t>2023年政府性基金预算本级支出执行表</t>
    <phoneticPr fontId="81" type="noConversion"/>
  </si>
  <si>
    <t xml:space="preserve">2023年政府性基金转移支付收支执行表 </t>
    <phoneticPr fontId="81" type="noConversion"/>
  </si>
  <si>
    <t xml:space="preserve">2023年政府性基金转移支付支出执行表 </t>
    <phoneticPr fontId="81" type="noConversion"/>
  </si>
  <si>
    <t>2023年国有资本经营预算收支执行表</t>
    <phoneticPr fontId="81" type="noConversion"/>
  </si>
  <si>
    <t>2023年社会保险基金预算收支执行表</t>
    <phoneticPr fontId="81" type="noConversion"/>
  </si>
  <si>
    <t>备注：社会保险基金实行全市统筹的财政体制，相关数据由全市统一编制并向社会公开，我镇以空表列示。</t>
    <phoneticPr fontId="81" type="noConversion"/>
  </si>
  <si>
    <t>2023年社会保险基金预算结余执行表</t>
    <phoneticPr fontId="81" type="noConversion"/>
  </si>
  <si>
    <t xml:space="preserve">2024年一般公共预算收支预算表 </t>
    <phoneticPr fontId="81" type="noConversion"/>
  </si>
  <si>
    <t xml:space="preserve">2024年一般公共预算本级支出预算表 </t>
    <phoneticPr fontId="81" type="noConversion"/>
  </si>
  <si>
    <t xml:space="preserve">2024年一般公共预算本级支出预算表 </t>
    <phoneticPr fontId="81" type="noConversion"/>
  </si>
  <si>
    <t xml:space="preserve">2024年一般公共预算本级基本支出预算表 </t>
    <phoneticPr fontId="81" type="noConversion"/>
  </si>
  <si>
    <t xml:space="preserve">2024年一般公共预算转移支付支出预算表 </t>
    <phoneticPr fontId="81" type="noConversion"/>
  </si>
  <si>
    <t xml:space="preserve">2024年一般公共预算转移支付支出预算表 </t>
    <phoneticPr fontId="81" type="noConversion"/>
  </si>
  <si>
    <t xml:space="preserve">2024年政府性基金预算收支预算表 </t>
    <phoneticPr fontId="81" type="noConversion"/>
  </si>
  <si>
    <t xml:space="preserve">2024年政府性基金预算本级支出预算表 </t>
    <phoneticPr fontId="81" type="noConversion"/>
  </si>
  <si>
    <t>2024年政府性基金转移支付收支预算表</t>
    <phoneticPr fontId="81" type="noConversion"/>
  </si>
  <si>
    <t xml:space="preserve">2024年政府性基金预算转移支付支出预算表 </t>
    <phoneticPr fontId="81" type="noConversion"/>
  </si>
  <si>
    <t xml:space="preserve">2024年国有资本经营预算收支预算表 </t>
    <phoneticPr fontId="81" type="noConversion"/>
  </si>
  <si>
    <t>2024年社会保险基金预算收支预算表</t>
    <phoneticPr fontId="81" type="noConversion"/>
  </si>
  <si>
    <t>2024年社会保险基金预算结余预算表</t>
    <phoneticPr fontId="81" type="noConversion"/>
  </si>
  <si>
    <t>备注：社会保险基金实行全市统筹的财政体制，相关数据由全市统一编制并向社会公开，我镇以空表列示。</t>
    <phoneticPr fontId="81" type="noConversion"/>
  </si>
  <si>
    <t>2024年“三公”经费预算表</t>
    <phoneticPr fontId="81" type="noConversion"/>
  </si>
  <si>
    <t>注：经汇总，2024年我镇“三公”经费预算较2023年只减不增，严格落实中央八项规定，继续落实“过紧日子”要求，严格控
    制“三公”经费支出预算。</t>
    <phoneticPr fontId="81" type="noConversion"/>
  </si>
  <si>
    <t xml:space="preserve"> 2023年地方政府债券使用情况表</t>
    <phoneticPr fontId="81" type="noConversion"/>
  </si>
  <si>
    <t>2024年年初新增地方政府债券资金安排表</t>
    <phoneticPr fontId="81" type="noConversion"/>
  </si>
  <si>
    <t>表28：马武镇2023年地方政府债券使用情况表</t>
    <phoneticPr fontId="81" type="noConversion"/>
  </si>
  <si>
    <t>表29：马武镇2024年地方政府债券资金安排表</t>
    <phoneticPr fontId="81" type="noConversion"/>
  </si>
  <si>
    <t>表25：2024年全镇社会保险基金预算收支预算表</t>
    <phoneticPr fontId="81" type="noConversion"/>
  </si>
  <si>
    <t>表26：2024年全镇社会保险基金预算结余预算表</t>
    <phoneticPr fontId="81" type="noConversion"/>
  </si>
  <si>
    <t>对村民委员会和村党支部的补助</t>
    <phoneticPr fontId="81" type="noConversion"/>
  </si>
  <si>
    <t>涪陵区马武镇2023年预算执行情况和
2024年预算</t>
    <phoneticPr fontId="8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</si>
</sst>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2">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5">
    <xf numFmtId="0" fontId="0" fillId="0" borderId="0">
      <alignment vertical="center"/>
    </xf>
    <xf numFmtId="0" fontId="15" fillId="0" borderId="0">
      <alignment vertical="center"/>
    </xf>
    <xf numFmtId="0" fontId="64" fillId="3" borderId="7" applyNumberFormat="0" applyAlignment="0" applyProtection="0">
      <alignment vertical="center"/>
    </xf>
    <xf numFmtId="43" fontId="80" fillId="0" borderId="0" applyFont="0" applyFill="0" applyBorder="0" applyAlignment="0" applyProtection="0">
      <alignment vertical="center"/>
    </xf>
    <xf numFmtId="0" fontId="66" fillId="0" borderId="0" applyNumberFormat="0" applyFill="0" applyBorder="0" applyAlignment="0" applyProtection="0">
      <alignment vertical="center"/>
    </xf>
    <xf numFmtId="9" fontId="8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80" fillId="0" borderId="0">
      <alignment vertical="center"/>
    </xf>
    <xf numFmtId="0" fontId="65" fillId="0" borderId="8" applyNumberFormat="0" applyFill="0" applyAlignment="0" applyProtection="0">
      <alignment vertical="center"/>
    </xf>
    <xf numFmtId="0" fontId="17" fillId="0" borderId="0">
      <alignment vertical="center"/>
    </xf>
    <xf numFmtId="0" fontId="67" fillId="3" borderId="9" applyNumberFormat="0" applyAlignment="0" applyProtection="0">
      <alignment vertical="center"/>
    </xf>
    <xf numFmtId="0" fontId="80" fillId="0" borderId="0">
      <alignment vertical="center"/>
    </xf>
    <xf numFmtId="41" fontId="17" fillId="0" borderId="0" applyFont="0" applyFill="0" applyBorder="0" applyAlignment="0" applyProtection="0"/>
    <xf numFmtId="41" fontId="80" fillId="0" borderId="0" applyFont="0" applyFill="0" applyBorder="0" applyAlignment="0" applyProtection="0">
      <alignment vertical="center"/>
    </xf>
    <xf numFmtId="41" fontId="17" fillId="0" borderId="0" applyFont="0" applyFill="0" applyBorder="0" applyAlignment="0" applyProtection="0"/>
    <xf numFmtId="0" fontId="80" fillId="0" borderId="0">
      <alignment vertical="center"/>
    </xf>
    <xf numFmtId="41" fontId="17" fillId="0" borderId="0" applyFont="0" applyFill="0" applyBorder="0" applyAlignment="0" applyProtection="0"/>
    <xf numFmtId="0" fontId="68" fillId="4" borderId="0" applyNumberFormat="0" applyBorder="0" applyAlignment="0" applyProtection="0">
      <alignment vertical="center"/>
    </xf>
    <xf numFmtId="0" fontId="80" fillId="0" borderId="0">
      <alignment vertical="center"/>
    </xf>
    <xf numFmtId="0" fontId="17" fillId="0" borderId="0">
      <alignment vertical="center"/>
    </xf>
    <xf numFmtId="0" fontId="80" fillId="0" borderId="0">
      <alignment vertical="center"/>
    </xf>
    <xf numFmtId="0" fontId="17" fillId="0" borderId="0">
      <alignment vertical="center"/>
    </xf>
    <xf numFmtId="0" fontId="69" fillId="0" borderId="10" applyNumberFormat="0" applyFill="0" applyAlignment="0" applyProtection="0">
      <alignment vertical="center"/>
    </xf>
    <xf numFmtId="0" fontId="70" fillId="0" borderId="11" applyNumberFormat="0" applyFill="0" applyAlignment="0" applyProtection="0">
      <alignment vertical="center"/>
    </xf>
    <xf numFmtId="0" fontId="70" fillId="0" borderId="0" applyNumberFormat="0" applyFill="0" applyBorder="0" applyAlignment="0" applyProtection="0">
      <alignment vertical="center"/>
    </xf>
    <xf numFmtId="0" fontId="71" fillId="5" borderId="0" applyNumberFormat="0" applyBorder="0" applyAlignment="0" applyProtection="0">
      <alignment vertical="center"/>
    </xf>
    <xf numFmtId="0" fontId="80" fillId="0" borderId="0">
      <alignment vertical="center"/>
    </xf>
    <xf numFmtId="0" fontId="80" fillId="0" borderId="0"/>
    <xf numFmtId="0" fontId="72" fillId="0" borderId="0">
      <alignment vertical="center"/>
    </xf>
    <xf numFmtId="41" fontId="80" fillId="0" borderId="0" applyFont="0" applyFill="0" applyBorder="0" applyAlignment="0" applyProtection="0">
      <alignment vertical="center"/>
    </xf>
    <xf numFmtId="0" fontId="17" fillId="0" borderId="0"/>
    <xf numFmtId="0" fontId="17" fillId="0" borderId="0"/>
    <xf numFmtId="0" fontId="17" fillId="0" borderId="0"/>
    <xf numFmtId="0" fontId="80" fillId="0" borderId="0">
      <alignment vertical="center"/>
    </xf>
    <xf numFmtId="0" fontId="73" fillId="6" borderId="7" applyNumberFormat="0" applyAlignment="0" applyProtection="0">
      <alignment vertical="center"/>
    </xf>
    <xf numFmtId="0" fontId="3" fillId="0" borderId="0">
      <alignment vertical="center"/>
    </xf>
    <xf numFmtId="0" fontId="17" fillId="0" borderId="0"/>
    <xf numFmtId="0" fontId="42" fillId="0" borderId="0"/>
    <xf numFmtId="0" fontId="17" fillId="0" borderId="0">
      <alignment vertical="center"/>
    </xf>
    <xf numFmtId="0" fontId="17" fillId="0" borderId="0">
      <alignment vertical="center"/>
    </xf>
    <xf numFmtId="0" fontId="17" fillId="0" borderId="0"/>
    <xf numFmtId="0" fontId="80" fillId="0" borderId="0">
      <alignment vertical="center"/>
    </xf>
    <xf numFmtId="0" fontId="80" fillId="0" borderId="0"/>
    <xf numFmtId="0" fontId="80" fillId="0" borderId="0">
      <alignment vertical="center"/>
    </xf>
    <xf numFmtId="0" fontId="17" fillId="0" borderId="0"/>
    <xf numFmtId="0" fontId="17" fillId="0" borderId="0"/>
    <xf numFmtId="0" fontId="80" fillId="0" borderId="0">
      <alignment vertical="center"/>
    </xf>
    <xf numFmtId="0" fontId="17" fillId="0" borderId="0"/>
    <xf numFmtId="0" fontId="80"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2" fillId="0" borderId="0"/>
    <xf numFmtId="0" fontId="74" fillId="8" borderId="0" applyNumberFormat="0" applyBorder="0" applyAlignment="0" applyProtection="0">
      <alignment vertical="center"/>
    </xf>
    <xf numFmtId="0" fontId="75" fillId="0" borderId="13" applyNumberFormat="0" applyFill="0" applyAlignment="0" applyProtection="0">
      <alignment vertical="center"/>
    </xf>
    <xf numFmtId="0" fontId="76" fillId="9" borderId="14"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5" applyNumberFormat="0" applyFill="0" applyAlignment="0" applyProtection="0">
      <alignment vertical="center"/>
    </xf>
    <xf numFmtId="43" fontId="8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2" fillId="0" borderId="0"/>
    <xf numFmtId="0" fontId="42" fillId="0" borderId="0" applyBorder="0">
      <alignment vertical="center"/>
    </xf>
    <xf numFmtId="0" fontId="17" fillId="0" borderId="0">
      <alignment vertical="center"/>
    </xf>
  </cellStyleXfs>
  <cellXfs count="368">
    <xf numFmtId="0" fontId="0" fillId="0" borderId="0" xfId="0">
      <alignment vertical="center"/>
    </xf>
    <xf numFmtId="0" fontId="1" fillId="0" borderId="0" xfId="52" applyFont="1" applyFill="1" applyAlignment="1">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17" applyFont="1" applyFill="1" applyAlignment="1"/>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177" fontId="8" fillId="0" borderId="1" xfId="52" applyNumberFormat="1" applyFont="1" applyFill="1" applyBorder="1" applyAlignment="1">
      <alignment vertical="center" wrapText="1"/>
    </xf>
    <xf numFmtId="10" fontId="3"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2" fillId="0" borderId="0" xfId="1" applyNumberFormat="1" applyFont="1" applyFill="1" applyAlignment="1" applyProtection="1">
      <alignment vertical="center"/>
    </xf>
    <xf numFmtId="0" fontId="4" fillId="2" borderId="0" xfId="28" applyFont="1" applyFill="1" applyAlignment="1">
      <alignment horizontal="center" vertical="center"/>
    </xf>
    <xf numFmtId="0" fontId="4" fillId="2" borderId="0" xfId="28" applyFont="1" applyFill="1" applyAlignment="1">
      <alignment vertical="center"/>
    </xf>
    <xf numFmtId="0" fontId="4" fillId="2" borderId="0" xfId="28" applyFont="1" applyFill="1" applyBorder="1" applyAlignment="1">
      <alignment vertical="center" wrapText="1"/>
    </xf>
    <xf numFmtId="0" fontId="4" fillId="2" borderId="0" xfId="28"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28" applyNumberFormat="1" applyFont="1" applyFill="1" applyBorder="1" applyAlignment="1">
      <alignment horizontal="right" vertical="center" wrapText="1"/>
    </xf>
    <xf numFmtId="0" fontId="4" fillId="2" borderId="0" xfId="28" applyFont="1" applyFill="1" applyBorder="1" applyAlignment="1">
      <alignment horizontal="center" vertical="center"/>
    </xf>
    <xf numFmtId="0" fontId="4" fillId="2" borderId="0" xfId="28" applyFont="1" applyFill="1" applyBorder="1" applyAlignment="1">
      <alignment vertical="center"/>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Border="1" applyAlignment="1" applyProtection="1">
      <alignment horizontal="left"/>
    </xf>
    <xf numFmtId="2" fontId="4" fillId="0" borderId="0" xfId="1" applyNumberFormat="1" applyFont="1" applyAlignment="1"/>
    <xf numFmtId="2" fontId="4" fillId="0" borderId="0" xfId="1" applyNumberFormat="1" applyFont="1" applyAlignment="1" applyProtection="1">
      <alignment horizontal="center" vertical="center"/>
    </xf>
    <xf numFmtId="0" fontId="4" fillId="0" borderId="0" xfId="1" applyFont="1" applyAlignment="1">
      <alignment vertical="center"/>
    </xf>
    <xf numFmtId="2" fontId="18" fillId="0" borderId="1" xfId="1" applyNumberFormat="1" applyFont="1" applyBorder="1" applyAlignment="1" applyProtection="1">
      <alignment horizontal="center" vertical="center" wrapText="1"/>
    </xf>
    <xf numFmtId="2" fontId="18" fillId="0" borderId="1" xfId="1" applyNumberFormat="1" applyFont="1" applyFill="1" applyBorder="1" applyAlignment="1" applyProtection="1">
      <alignment horizontal="center" vertical="center" wrapText="1"/>
    </xf>
    <xf numFmtId="2" fontId="18" fillId="0" borderId="1" xfId="1" applyNumberFormat="1" applyFont="1" applyBorder="1" applyAlignment="1">
      <alignment horizontal="center" vertical="center" wrapText="1"/>
    </xf>
    <xf numFmtId="0" fontId="19" fillId="0" borderId="1" xfId="45" applyFont="1" applyBorder="1" applyAlignment="1">
      <alignment vertical="center"/>
    </xf>
    <xf numFmtId="2" fontId="4" fillId="0" borderId="1" xfId="1" applyNumberFormat="1" applyFont="1" applyFill="1" applyBorder="1" applyAlignment="1" applyProtection="1">
      <alignment vertical="center" wrapText="1"/>
    </xf>
    <xf numFmtId="185" fontId="4" fillId="0" borderId="1" xfId="1" applyNumberFormat="1" applyFont="1" applyFill="1" applyBorder="1" applyAlignment="1" applyProtection="1">
      <alignment vertical="center" wrapText="1"/>
    </xf>
    <xf numFmtId="0" fontId="20" fillId="0" borderId="1" xfId="45" applyFont="1" applyBorder="1" applyAlignment="1">
      <alignment vertical="center"/>
    </xf>
    <xf numFmtId="2" fontId="21" fillId="0" borderId="1" xfId="1" applyNumberFormat="1" applyFont="1" applyBorder="1" applyAlignment="1" applyProtection="1">
      <alignment horizontal="center" vertical="center" wrapText="1"/>
    </xf>
    <xf numFmtId="10" fontId="4" fillId="0" borderId="0" xfId="1" applyNumberFormat="1" applyFont="1" applyAlignme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pplyAlignment="1">
      <alignment vertical="center"/>
    </xf>
    <xf numFmtId="2" fontId="4" fillId="0" borderId="0" xfId="1" applyNumberFormat="1" applyFont="1" applyAlignment="1">
      <alignment vertical="center"/>
    </xf>
    <xf numFmtId="0" fontId="22" fillId="2" borderId="0" xfId="40" applyFont="1" applyFill="1" applyAlignment="1">
      <alignment vertical="center"/>
    </xf>
    <xf numFmtId="0" fontId="22" fillId="2" borderId="0" xfId="40" applyFont="1" applyFill="1">
      <alignment vertical="center"/>
    </xf>
    <xf numFmtId="0" fontId="24" fillId="2" borderId="0" xfId="21" applyFont="1" applyFill="1" applyBorder="1" applyAlignment="1">
      <alignment horizontal="center" vertical="center"/>
    </xf>
    <xf numFmtId="0" fontId="24" fillId="2" borderId="0" xfId="21" applyFont="1" applyFill="1" applyBorder="1" applyAlignment="1">
      <alignment vertical="center"/>
    </xf>
    <xf numFmtId="0" fontId="25" fillId="2" borderId="0" xfId="28" applyFont="1" applyFill="1" applyBorder="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Fill="1" applyAlignment="1"/>
    <xf numFmtId="0" fontId="80" fillId="0" borderId="0" xfId="13" applyFill="1" applyAlignment="1"/>
    <xf numFmtId="179" fontId="80" fillId="0" borderId="0" xfId="13" applyNumberFormat="1" applyFill="1" applyAlignment="1">
      <alignment horizontal="center" vertical="center"/>
    </xf>
    <xf numFmtId="184" fontId="80" fillId="0" borderId="0" xfId="13" applyNumberFormat="1" applyFill="1" applyAlignment="1"/>
    <xf numFmtId="179" fontId="80" fillId="0" borderId="0" xfId="13" applyNumberFormat="1" applyFill="1" applyAlignment="1"/>
    <xf numFmtId="184" fontId="80" fillId="2" borderId="0" xfId="13" applyNumberFormat="1" applyFill="1" applyAlignment="1"/>
    <xf numFmtId="179" fontId="80" fillId="2" borderId="0" xfId="13" applyNumberFormat="1" applyFill="1" applyAlignment="1"/>
    <xf numFmtId="0" fontId="80" fillId="2" borderId="0" xfId="13" applyFill="1" applyBorder="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Border="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3" applyFont="1" applyFill="1" applyBorder="1" applyAlignment="1">
      <alignment vertical="center"/>
    </xf>
    <xf numFmtId="184" fontId="18" fillId="2" borderId="1" xfId="13"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13" applyNumberFormat="1" applyFont="1" applyFill="1" applyAlignment="1"/>
    <xf numFmtId="10" fontId="22" fillId="0" borderId="0" xfId="13" applyNumberFormat="1" applyFont="1" applyFill="1" applyAlignment="1"/>
    <xf numFmtId="3" fontId="14" fillId="0" borderId="1" xfId="0" applyNumberFormat="1" applyFont="1" applyFill="1" applyBorder="1" applyAlignment="1" applyProtection="1">
      <alignment horizontal="left" wrapText="1"/>
    </xf>
    <xf numFmtId="0" fontId="25" fillId="2" borderId="1" xfId="13" applyFont="1" applyFill="1" applyBorder="1" applyAlignment="1">
      <alignment vertical="center"/>
    </xf>
    <xf numFmtId="179" fontId="27" fillId="2" borderId="1" xfId="31" applyNumberFormat="1" applyFont="1" applyFill="1" applyBorder="1" applyAlignment="1">
      <alignment horizontal="right" vertical="center"/>
    </xf>
    <xf numFmtId="0" fontId="22" fillId="0" borderId="0" xfId="13" applyFont="1" applyFill="1" applyBorder="1" applyAlignment="1"/>
    <xf numFmtId="0" fontId="32" fillId="2" borderId="1" xfId="13" applyFont="1" applyFill="1" applyBorder="1" applyAlignment="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Fill="1" applyAlignment="1"/>
    <xf numFmtId="0" fontId="80" fillId="0" borderId="0" xfId="43" applyFill="1" applyAlignment="1">
      <alignment horizontal="left" vertical="center" indent="2"/>
    </xf>
    <xf numFmtId="0" fontId="80" fillId="0" borderId="0" xfId="43" applyFill="1">
      <alignment vertical="center"/>
    </xf>
    <xf numFmtId="0" fontId="16" fillId="0" borderId="0" xfId="28" applyFont="1" applyFill="1" applyAlignment="1">
      <alignment horizontal="left" vertical="center"/>
    </xf>
    <xf numFmtId="0" fontId="11" fillId="0" borderId="0" xfId="28" applyFont="1" applyFill="1" applyBorder="1" applyAlignment="1">
      <alignment horizontal="center" vertical="center"/>
    </xf>
    <xf numFmtId="0" fontId="11" fillId="0" borderId="0" xfId="28"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39" applyNumberFormat="1" applyFont="1" applyFill="1" applyBorder="1" applyAlignment="1" applyProtection="1">
      <alignment horizontal="center" vertical="center"/>
      <protection locked="0"/>
    </xf>
    <xf numFmtId="179" fontId="29" fillId="0" borderId="1" xfId="39" applyNumberFormat="1" applyFont="1" applyFill="1" applyBorder="1" applyAlignment="1" applyProtection="1">
      <alignment horizontal="center" vertical="center" wrapText="1"/>
      <protection locked="0"/>
    </xf>
    <xf numFmtId="0" fontId="29" fillId="0" borderId="1" xfId="28" applyFont="1" applyFill="1" applyBorder="1">
      <alignment vertical="center"/>
    </xf>
    <xf numFmtId="0" fontId="25" fillId="2" borderId="1" xfId="43" applyFont="1" applyFill="1" applyBorder="1" applyAlignment="1">
      <alignment horizontal="left" vertical="center"/>
    </xf>
    <xf numFmtId="182" fontId="20" fillId="0" borderId="1" xfId="43" applyNumberFormat="1" applyFont="1" applyFill="1" applyBorder="1">
      <alignment vertical="center"/>
    </xf>
    <xf numFmtId="10" fontId="80" fillId="0" borderId="0" xfId="43"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28" applyFont="1" applyFill="1" applyBorder="1" applyAlignment="1">
      <alignment horizontal="right" vertical="center"/>
    </xf>
    <xf numFmtId="14" fontId="18" fillId="0" borderId="1" xfId="39" applyNumberFormat="1" applyFont="1" applyFill="1" applyBorder="1" applyAlignment="1" applyProtection="1">
      <alignment horizontal="center" vertical="center"/>
      <protection locked="0"/>
    </xf>
    <xf numFmtId="179" fontId="10" fillId="0" borderId="1" xfId="39" applyNumberFormat="1" applyFont="1" applyFill="1" applyBorder="1" applyAlignment="1" applyProtection="1">
      <alignment horizontal="center" vertical="center" wrapText="1"/>
      <protection locked="0"/>
    </xf>
    <xf numFmtId="179" fontId="21" fillId="0" borderId="1" xfId="28" applyNumberFormat="1" applyFont="1" applyFill="1" applyBorder="1">
      <alignment vertical="center"/>
    </xf>
    <xf numFmtId="179" fontId="14" fillId="2" borderId="1" xfId="28"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79" fontId="30" fillId="0" borderId="0" xfId="0" applyNumberFormat="1" applyFont="1" applyFill="1" applyAlignment="1">
      <alignment horizontal="right"/>
    </xf>
    <xf numFmtId="0" fontId="22" fillId="0" borderId="0" xfId="0" applyFont="1" applyFill="1" applyAlignment="1"/>
    <xf numFmtId="0" fontId="38" fillId="0" borderId="0" xfId="28" applyFont="1" applyFill="1" applyAlignment="1">
      <alignment horizontal="center" vertical="center"/>
    </xf>
    <xf numFmtId="0" fontId="80" fillId="0" borderId="0" xfId="28"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indent="4"/>
    </xf>
    <xf numFmtId="0" fontId="40" fillId="0" borderId="0" xfId="0" applyFont="1" applyFill="1" applyAlignment="1">
      <alignment vertical="center"/>
    </xf>
    <xf numFmtId="0" fontId="22" fillId="0" borderId="0" xfId="0" applyFont="1" applyFill="1" applyAlignment="1">
      <alignment vertical="center"/>
    </xf>
    <xf numFmtId="179"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79" fontId="22" fillId="2" borderId="1" xfId="0" applyNumberFormat="1" applyFont="1" applyFill="1" applyBorder="1" applyAlignment="1"/>
    <xf numFmtId="0" fontId="41"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Fill="1" applyBorder="1" applyAlignment="1" applyProtection="1">
      <alignment vertical="center"/>
    </xf>
    <xf numFmtId="0" fontId="41" fillId="0" borderId="1" xfId="22" applyFont="1" applyFill="1" applyBorder="1">
      <alignment vertical="center"/>
    </xf>
    <xf numFmtId="0" fontId="14" fillId="0" borderId="1" xfId="22" applyFont="1" applyFill="1" applyBorder="1">
      <alignment vertical="center"/>
    </xf>
    <xf numFmtId="0" fontId="80" fillId="0" borderId="0" xfId="43"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46" applyFont="1" applyFill="1" applyBorder="1" applyAlignment="1">
      <alignment vertical="center"/>
    </xf>
    <xf numFmtId="0" fontId="25" fillId="2" borderId="1" xfId="43" applyFont="1" applyFill="1" applyBorder="1" applyAlignment="1">
      <alignment horizontal="left" vertical="center" indent="1"/>
    </xf>
    <xf numFmtId="0" fontId="11" fillId="0" borderId="0" xfId="0" applyFont="1" applyFill="1" applyAlignment="1">
      <alignment horizontal="center" vertical="center"/>
    </xf>
    <xf numFmtId="0" fontId="18" fillId="0" borderId="1" xfId="46"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80" fillId="0" borderId="0" xfId="28" applyBorder="1" applyAlignment="1">
      <alignment horizontal="right" vertical="center"/>
    </xf>
    <xf numFmtId="0" fontId="25" fillId="0" borderId="0" xfId="28" applyFont="1" applyBorder="1" applyAlignment="1">
      <alignment horizontal="right" vertical="center"/>
    </xf>
    <xf numFmtId="0" fontId="18" fillId="0" borderId="1" xfId="46"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2" fillId="0" borderId="0" xfId="39" applyFont="1" applyFill="1" applyAlignment="1" applyProtection="1">
      <alignment vertical="center" wrapText="1"/>
      <protection locked="0"/>
    </xf>
    <xf numFmtId="0" fontId="42" fillId="0" borderId="0" xfId="39" applyFill="1" applyAlignment="1" applyProtection="1">
      <alignment vertical="center"/>
      <protection locked="0"/>
    </xf>
    <xf numFmtId="179" fontId="42" fillId="0" borderId="0" xfId="39" applyNumberFormat="1" applyFill="1" applyAlignment="1" applyProtection="1">
      <alignment vertical="center"/>
      <protection locked="0"/>
    </xf>
    <xf numFmtId="0" fontId="25" fillId="0" borderId="0" xfId="20" applyFont="1" applyFill="1" applyBorder="1" applyAlignment="1">
      <alignment horizontal="right" vertical="center"/>
    </xf>
    <xf numFmtId="0" fontId="18" fillId="0" borderId="1" xfId="20" applyFont="1" applyFill="1" applyBorder="1" applyAlignment="1">
      <alignment horizontal="center" vertical="center" wrapText="1"/>
    </xf>
    <xf numFmtId="179" fontId="18" fillId="0" borderId="1" xfId="20"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20" applyFont="1" applyFill="1" applyAlignment="1">
      <alignment vertical="center"/>
    </xf>
    <xf numFmtId="0" fontId="17" fillId="0" borderId="0" xfId="20" applyFont="1" applyFill="1" applyAlignment="1">
      <alignment vertical="center"/>
    </xf>
    <xf numFmtId="179" fontId="17" fillId="0" borderId="0" xfId="20" applyNumberFormat="1" applyFont="1" applyFill="1" applyAlignment="1">
      <alignment vertical="center"/>
    </xf>
    <xf numFmtId="0" fontId="18" fillId="0" borderId="1" xfId="47" applyFont="1" applyFill="1" applyBorder="1" applyAlignment="1">
      <alignment horizontal="center" vertical="center"/>
    </xf>
    <xf numFmtId="179" fontId="18" fillId="0" borderId="1" xfId="39"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80" fillId="0" borderId="0" xfId="22" applyFill="1">
      <alignment vertical="center"/>
    </xf>
    <xf numFmtId="179" fontId="80" fillId="0" borderId="0" xfId="22" applyNumberFormat="1" applyFill="1">
      <alignment vertical="center"/>
    </xf>
    <xf numFmtId="0" fontId="45" fillId="0" borderId="0" xfId="22" applyFont="1" applyFill="1" applyAlignment="1">
      <alignment horizontal="center" vertical="center"/>
    </xf>
    <xf numFmtId="179" fontId="45" fillId="0" borderId="0" xfId="22" applyNumberFormat="1" applyFont="1" applyFill="1" applyAlignment="1">
      <alignment horizontal="center" vertical="center"/>
    </xf>
    <xf numFmtId="0" fontId="80" fillId="0" borderId="0" xfId="28" applyBorder="1" applyAlignment="1">
      <alignment vertical="center"/>
    </xf>
    <xf numFmtId="0" fontId="18" fillId="0" borderId="1" xfId="22" applyFont="1" applyFill="1" applyBorder="1" applyAlignment="1">
      <alignment horizontal="center" vertical="center"/>
    </xf>
    <xf numFmtId="0" fontId="18" fillId="0" borderId="1" xfId="55" applyFont="1" applyFill="1" applyBorder="1" applyAlignment="1" applyProtection="1">
      <alignment horizontal="left" vertical="center" wrapText="1"/>
      <protection locked="0"/>
    </xf>
    <xf numFmtId="0" fontId="14" fillId="0" borderId="1" xfId="73" applyFont="1" applyFill="1" applyBorder="1" applyAlignment="1" applyProtection="1">
      <alignment vertical="center"/>
      <protection locked="0"/>
    </xf>
    <xf numFmtId="0" fontId="80" fillId="0" borderId="1" xfId="22" applyFill="1" applyBorder="1">
      <alignment vertical="center"/>
    </xf>
    <xf numFmtId="179" fontId="80" fillId="0" borderId="1" xfId="22" applyNumberFormat="1" applyFill="1" applyBorder="1">
      <alignment vertical="center"/>
    </xf>
    <xf numFmtId="179" fontId="41" fillId="0" borderId="1" xfId="22" applyNumberFormat="1" applyFont="1" applyFill="1" applyBorder="1" applyAlignment="1">
      <alignment horizontal="right" vertical="center"/>
    </xf>
    <xf numFmtId="182" fontId="25" fillId="0" borderId="1" xfId="28" applyNumberFormat="1" applyFont="1" applyFill="1" applyBorder="1" applyAlignment="1">
      <alignment horizontal="right" vertical="center"/>
    </xf>
    <xf numFmtId="0" fontId="16" fillId="0" borderId="0" xfId="28" applyFont="1" applyFill="1" applyAlignment="1">
      <alignment vertical="center"/>
    </xf>
    <xf numFmtId="2" fontId="21" fillId="0" borderId="1" xfId="1" applyNumberFormat="1" applyFont="1" applyFill="1" applyBorder="1" applyAlignment="1" applyProtection="1">
      <alignment horizontal="center" vertical="center" wrapText="1"/>
    </xf>
    <xf numFmtId="2" fontId="21" fillId="0" borderId="1" xfId="1" applyNumberFormat="1" applyFont="1" applyBorder="1" applyAlignment="1">
      <alignment horizontal="center" vertical="center" wrapText="1"/>
    </xf>
    <xf numFmtId="0" fontId="47" fillId="0" borderId="1" xfId="45" applyFont="1" applyBorder="1" applyAlignment="1">
      <alignment vertical="center"/>
    </xf>
    <xf numFmtId="0" fontId="33" fillId="0" borderId="1" xfId="45" applyFont="1" applyBorder="1" applyAlignment="1">
      <alignment vertical="center"/>
    </xf>
    <xf numFmtId="0" fontId="47" fillId="0" borderId="1" xfId="45" applyFont="1" applyBorder="1" applyAlignment="1">
      <alignment horizontal="center" vertical="center"/>
    </xf>
    <xf numFmtId="0" fontId="15" fillId="0" borderId="0" xfId="1" applyAlignment="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8"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80" fillId="2" borderId="0" xfId="13" applyFill="1" applyAlignment="1"/>
    <xf numFmtId="179" fontId="80" fillId="2" borderId="0" xfId="13" applyNumberFormat="1" applyFill="1" applyAlignment="1">
      <alignment horizontal="center" vertical="center"/>
    </xf>
    <xf numFmtId="0" fontId="38" fillId="2" borderId="0" xfId="13" applyFont="1" applyFill="1" applyAlignment="1">
      <alignment horizontal="center" vertical="center"/>
    </xf>
    <xf numFmtId="0" fontId="49" fillId="2" borderId="1" xfId="28" applyFont="1" applyFill="1" applyBorder="1" applyAlignment="1">
      <alignment horizontal="right" vertical="center"/>
    </xf>
    <xf numFmtId="176" fontId="50" fillId="2" borderId="1" xfId="5" applyNumberFormat="1" applyFont="1" applyFill="1" applyBorder="1" applyAlignment="1">
      <alignment horizontal="right" vertical="center"/>
    </xf>
    <xf numFmtId="0" fontId="25" fillId="2" borderId="1" xfId="13" applyFont="1" applyFill="1" applyBorder="1">
      <alignmen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80" fillId="2" borderId="1" xfId="13" applyFill="1" applyBorder="1">
      <alignment vertical="center"/>
    </xf>
    <xf numFmtId="3" fontId="14" fillId="2" borderId="1" xfId="0" applyNumberFormat="1" applyFont="1" applyFill="1" applyBorder="1" applyAlignment="1" applyProtection="1">
      <alignment horizontal="left" vertical="center" wrapText="1" indent="1"/>
    </xf>
    <xf numFmtId="0" fontId="80" fillId="2" borderId="1" xfId="13" applyFill="1" applyBorder="1" applyAlignment="1">
      <alignment vertical="center"/>
    </xf>
    <xf numFmtId="0" fontId="80" fillId="2" borderId="1" xfId="13" applyFill="1" applyBorder="1" applyAlignment="1"/>
    <xf numFmtId="179" fontId="80"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NumberFormat="1"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51" fillId="2" borderId="1" xfId="13" applyNumberFormat="1" applyFont="1" applyFill="1" applyBorder="1" applyAlignment="1">
      <alignment vertical="center"/>
    </xf>
    <xf numFmtId="0" fontId="25" fillId="0" borderId="1" xfId="0" applyFont="1" applyBorder="1" applyAlignment="1">
      <alignment horizontal="left" vertical="center"/>
    </xf>
    <xf numFmtId="3" fontId="52"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4" fontId="22" fillId="0" borderId="0" xfId="42" applyNumberFormat="1" applyFont="1" applyFill="1" applyAlignment="1">
      <alignment vertical="center"/>
    </xf>
    <xf numFmtId="0" fontId="22" fillId="0" borderId="0" xfId="42" applyFont="1" applyFill="1"/>
    <xf numFmtId="0" fontId="24" fillId="0" borderId="1" xfId="42" applyFont="1" applyFill="1" applyBorder="1" applyAlignment="1">
      <alignment horizontal="center" vertical="center"/>
    </xf>
    <xf numFmtId="179" fontId="24" fillId="0" borderId="1" xfId="42" applyNumberFormat="1" applyFont="1" applyFill="1" applyBorder="1" applyAlignment="1">
      <alignment horizontal="center" vertical="center"/>
    </xf>
    <xf numFmtId="0" fontId="18" fillId="0" borderId="1" xfId="42"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80" fillId="2" borderId="0" xfId="28" applyFill="1" applyBorder="1" applyAlignment="1">
      <alignment horizontal="center" vertical="center"/>
    </xf>
    <xf numFmtId="0" fontId="18" fillId="2" borderId="1" xfId="38" applyFont="1" applyFill="1" applyBorder="1" applyAlignment="1">
      <alignment horizontal="left" vertical="center"/>
    </xf>
    <xf numFmtId="176" fontId="54" fillId="2" borderId="1" xfId="5" applyNumberFormat="1" applyFont="1" applyFill="1" applyBorder="1" applyAlignment="1" applyProtection="1">
      <alignment horizontal="right" vertical="center"/>
    </xf>
    <xf numFmtId="0" fontId="25" fillId="2" borderId="1" xfId="28" applyFont="1" applyFill="1" applyBorder="1" applyAlignment="1">
      <alignment vertical="center"/>
    </xf>
    <xf numFmtId="182" fontId="25" fillId="2" borderId="1" xfId="28" applyNumberFormat="1" applyFont="1" applyFill="1" applyBorder="1" applyAlignment="1">
      <alignment horizontal="right" vertical="center"/>
    </xf>
    <xf numFmtId="181" fontId="25" fillId="2" borderId="1" xfId="28" applyNumberFormat="1" applyFont="1" applyFill="1" applyBorder="1" applyAlignment="1">
      <alignment horizontal="right" vertical="center"/>
    </xf>
    <xf numFmtId="0" fontId="25" fillId="2" borderId="1" xfId="28" applyFont="1" applyFill="1" applyBorder="1">
      <alignmen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pplyAlignment="1">
      <alignment vertical="center"/>
    </xf>
    <xf numFmtId="179" fontId="30" fillId="2" borderId="1" xfId="38" applyNumberFormat="1" applyFont="1" applyFill="1" applyBorder="1" applyAlignment="1">
      <alignment horizontal="right" vertical="center"/>
    </xf>
    <xf numFmtId="0" fontId="22" fillId="2" borderId="1" xfId="38" applyFont="1" applyFill="1" applyBorder="1"/>
    <xf numFmtId="179" fontId="22" fillId="2" borderId="1" xfId="38" applyNumberFormat="1" applyFont="1" applyFill="1" applyBorder="1"/>
    <xf numFmtId="179" fontId="30" fillId="2" borderId="1" xfId="38" applyNumberFormat="1" applyFont="1" applyFill="1" applyBorder="1" applyAlignment="1">
      <alignment horizontal="right"/>
    </xf>
    <xf numFmtId="0" fontId="41" fillId="2" borderId="1" xfId="20" applyFont="1" applyFill="1" applyBorder="1" applyAlignment="1">
      <alignment vertical="center" wrapText="1"/>
    </xf>
    <xf numFmtId="0" fontId="80" fillId="2" borderId="0" xfId="28" applyFill="1" applyAlignment="1">
      <alignment horizontal="left" vertical="center" wrapText="1"/>
    </xf>
    <xf numFmtId="3" fontId="14" fillId="2" borderId="0" xfId="0" applyNumberFormat="1" applyFont="1" applyFill="1" applyBorder="1" applyAlignment="1" applyProtection="1">
      <alignment horizontal="right" vertical="center"/>
    </xf>
    <xf numFmtId="0" fontId="54" fillId="0" borderId="1" xfId="28"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80" fillId="0" borderId="0" xfId="28" applyFill="1" applyAlignment="1">
      <alignment horizontal="left" vertical="center"/>
    </xf>
    <xf numFmtId="0" fontId="80" fillId="0" borderId="0" xfId="28" applyFill="1">
      <alignment vertical="center"/>
    </xf>
    <xf numFmtId="0" fontId="56" fillId="0" borderId="0" xfId="28" applyFont="1" applyFill="1" applyAlignment="1">
      <alignment horizontal="center" vertical="center"/>
    </xf>
    <xf numFmtId="187" fontId="57"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41" fillId="2" borderId="1" xfId="3" applyNumberFormat="1" applyFont="1" applyFill="1" applyBorder="1">
      <alignment vertical="center"/>
    </xf>
    <xf numFmtId="179" fontId="41" fillId="2" borderId="1" xfId="22" applyNumberFormat="1" applyFont="1" applyFill="1" applyBorder="1" applyAlignment="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7" fillId="2" borderId="1" xfId="22" applyNumberFormat="1" applyFont="1" applyFill="1" applyBorder="1">
      <alignment vertical="center"/>
    </xf>
    <xf numFmtId="0" fontId="41" fillId="2" borderId="0" xfId="22" applyFont="1" applyFill="1" applyBorder="1" applyAlignment="1">
      <alignment horizontal="right" vertical="center"/>
    </xf>
    <xf numFmtId="176" fontId="54" fillId="2" borderId="1" xfId="5" applyNumberFormat="1" applyFont="1" applyFill="1" applyBorder="1" applyAlignment="1" applyProtection="1">
      <alignment vertical="center"/>
    </xf>
    <xf numFmtId="0" fontId="0" fillId="0" borderId="0" xfId="0" applyAlignment="1"/>
    <xf numFmtId="0" fontId="58" fillId="0" borderId="0" xfId="0" applyFont="1" applyAlignment="1"/>
    <xf numFmtId="0" fontId="80" fillId="0" borderId="0" xfId="29"/>
    <xf numFmtId="0" fontId="59" fillId="0" borderId="0" xfId="0" applyFont="1" applyAlignment="1">
      <alignment horizontal="center" vertical="center"/>
    </xf>
    <xf numFmtId="0" fontId="60" fillId="0" borderId="0" xfId="0" applyFont="1" applyBorder="1" applyAlignment="1">
      <alignment horizontal="left" vertical="center"/>
    </xf>
    <xf numFmtId="0" fontId="61" fillId="0" borderId="0" xfId="0" applyFont="1" applyBorder="1" applyAlignment="1"/>
    <xf numFmtId="0" fontId="58" fillId="0" borderId="0" xfId="29" applyFont="1" applyBorder="1"/>
    <xf numFmtId="0" fontId="58" fillId="0" borderId="0" xfId="29" applyFont="1" applyBorder="1" applyAlignment="1">
      <alignment wrapText="1"/>
    </xf>
    <xf numFmtId="0" fontId="80" fillId="0" borderId="0" xfId="45">
      <alignment vertical="center"/>
    </xf>
    <xf numFmtId="0" fontId="16" fillId="0" borderId="0" xfId="45" applyFont="1">
      <alignment vertical="center"/>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indent="2"/>
    </xf>
    <xf numFmtId="0" fontId="44" fillId="0" borderId="1" xfId="0" applyFont="1" applyFill="1" applyBorder="1" applyAlignment="1">
      <alignment horizontal="left" vertical="center" indent="4"/>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20" fillId="0" borderId="1" xfId="0" applyFont="1" applyFill="1" applyBorder="1" applyAlignment="1">
      <alignment horizontal="left" vertical="center" indent="4"/>
    </xf>
    <xf numFmtId="0" fontId="62" fillId="0" borderId="0" xfId="45" applyFont="1" applyAlignment="1">
      <alignment horizontal="center" vertical="center" wrapText="1"/>
    </xf>
    <xf numFmtId="0" fontId="62" fillId="0" borderId="0" xfId="45" applyFont="1" applyAlignment="1">
      <alignment horizontal="center" vertical="center"/>
    </xf>
    <xf numFmtId="57" fontId="63" fillId="0" borderId="0" xfId="45" applyNumberFormat="1" applyFont="1" applyAlignment="1">
      <alignment horizontal="center" vertical="center"/>
    </xf>
    <xf numFmtId="0" fontId="63" fillId="0" borderId="0" xfId="45" applyFont="1" applyAlignment="1">
      <alignment horizontal="center" vertical="center"/>
    </xf>
    <xf numFmtId="0" fontId="16" fillId="0" borderId="0" xfId="28" applyFont="1" applyFill="1" applyAlignment="1">
      <alignment horizontal="left" vertical="center"/>
    </xf>
    <xf numFmtId="0" fontId="55" fillId="0" borderId="0" xfId="28" applyFont="1" applyFill="1" applyAlignment="1">
      <alignment horizontal="center" vertical="center"/>
    </xf>
    <xf numFmtId="0" fontId="80" fillId="2" borderId="4" xfId="28" applyFont="1" applyFill="1" applyBorder="1" applyAlignment="1">
      <alignment horizontal="left" vertical="center" wrapText="1"/>
    </xf>
    <xf numFmtId="0" fontId="0" fillId="2" borderId="4" xfId="28" applyFont="1" applyFill="1" applyBorder="1" applyAlignment="1">
      <alignment horizontal="left" vertical="center" wrapText="1"/>
    </xf>
    <xf numFmtId="0" fontId="23" fillId="0" borderId="0" xfId="28" applyFont="1" applyFill="1" applyAlignment="1">
      <alignment horizontal="center" vertical="center"/>
    </xf>
    <xf numFmtId="0" fontId="80" fillId="0" borderId="0" xfId="28" applyFill="1" applyAlignment="1">
      <alignment horizontal="right"/>
    </xf>
    <xf numFmtId="0" fontId="80" fillId="0" borderId="4" xfId="28" applyFill="1" applyBorder="1" applyAlignment="1">
      <alignment vertical="center" wrapText="1"/>
    </xf>
    <xf numFmtId="183" fontId="14" fillId="2" borderId="1" xfId="0" applyNumberFormat="1" applyFont="1" applyFill="1" applyBorder="1" applyAlignment="1">
      <alignment horizontal="center" vertical="center"/>
    </xf>
    <xf numFmtId="0" fontId="11" fillId="0" borderId="0" xfId="28" applyFont="1" applyFill="1" applyBorder="1" applyAlignment="1">
      <alignment horizontal="center" vertical="center"/>
    </xf>
    <xf numFmtId="14" fontId="18" fillId="0" borderId="1" xfId="39" applyNumberFormat="1" applyFont="1" applyFill="1" applyBorder="1" applyAlignment="1" applyProtection="1">
      <alignment horizontal="center" vertical="center"/>
      <protection locked="0"/>
    </xf>
    <xf numFmtId="0" fontId="54" fillId="0" borderId="1" xfId="28" applyFont="1" applyFill="1" applyBorder="1" applyAlignment="1">
      <alignment horizontal="left" vertical="center"/>
    </xf>
    <xf numFmtId="0" fontId="25" fillId="0" borderId="4" xfId="43" applyFont="1" applyFill="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80" fillId="2" borderId="0" xfId="28" applyFill="1" applyBorder="1" applyAlignment="1">
      <alignment horizontal="center" vertical="center"/>
    </xf>
    <xf numFmtId="0" fontId="80" fillId="2" borderId="0" xfId="28" applyFill="1" applyAlignment="1">
      <alignment horizontal="left" vertical="center" wrapText="1"/>
    </xf>
    <xf numFmtId="0" fontId="53" fillId="0" borderId="0" xfId="28" applyFont="1" applyFill="1" applyAlignment="1">
      <alignment horizontal="left" vertical="center"/>
    </xf>
    <xf numFmtId="0" fontId="12" fillId="0" borderId="0" xfId="28" applyFont="1" applyFill="1" applyAlignment="1">
      <alignment horizontal="center" vertical="center"/>
    </xf>
    <xf numFmtId="183" fontId="17" fillId="2" borderId="1" xfId="0" applyNumberFormat="1" applyFont="1" applyFill="1" applyBorder="1" applyAlignment="1">
      <alignment horizontal="center" vertical="center"/>
    </xf>
    <xf numFmtId="0" fontId="10" fillId="0" borderId="5" xfId="28" applyFont="1" applyFill="1" applyBorder="1" applyAlignment="1">
      <alignment horizontal="left" vertical="center"/>
    </xf>
    <xf numFmtId="0" fontId="10" fillId="0" borderId="6" xfId="28" applyFont="1" applyFill="1" applyBorder="1" applyAlignment="1">
      <alignment horizontal="left" vertical="center"/>
    </xf>
    <xf numFmtId="0" fontId="25" fillId="2" borderId="0" xfId="13" applyFont="1" applyFill="1" applyBorder="1" applyAlignment="1">
      <alignment horizontal="right" vertical="center"/>
    </xf>
    <xf numFmtId="0" fontId="80" fillId="2" borderId="0" xfId="13" applyFill="1" applyAlignment="1">
      <alignment horizontal="left" vertical="center" wrapText="1"/>
    </xf>
    <xf numFmtId="182" fontId="24" fillId="2" borderId="0" xfId="21" applyNumberFormat="1" applyFont="1" applyFill="1" applyBorder="1" applyAlignment="1">
      <alignment horizontal="center" vertical="center"/>
    </xf>
    <xf numFmtId="0" fontId="24" fillId="2" borderId="0" xfId="21" applyFont="1" applyFill="1" applyBorder="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6" fillId="0" borderId="0" xfId="1" applyNumberFormat="1" applyFont="1" applyFill="1" applyAlignment="1" applyProtection="1">
      <alignment horizontal="center" vertical="center"/>
    </xf>
    <xf numFmtId="0" fontId="25" fillId="0" borderId="4" xfId="22" applyFont="1" applyFill="1" applyBorder="1" applyAlignment="1">
      <alignment horizontal="left" vertical="center" wrapText="1"/>
    </xf>
    <xf numFmtId="179" fontId="16" fillId="0" borderId="0" xfId="28" applyNumberFormat="1" applyFont="1" applyFill="1" applyAlignment="1">
      <alignment horizontal="left" vertical="center"/>
    </xf>
    <xf numFmtId="179" fontId="23" fillId="0" borderId="0" xfId="28" applyNumberFormat="1" applyFont="1" applyFill="1" applyAlignment="1">
      <alignment horizontal="center" vertical="center"/>
    </xf>
    <xf numFmtId="0" fontId="25" fillId="0" borderId="0" xfId="20" applyFont="1" applyFill="1" applyBorder="1" applyAlignment="1">
      <alignment horizontal="right" vertical="center"/>
    </xf>
    <xf numFmtId="179" fontId="25" fillId="0" borderId="0" xfId="20" applyNumberFormat="1" applyFont="1" applyFill="1" applyBorder="1" applyAlignment="1">
      <alignment horizontal="right" vertical="center"/>
    </xf>
    <xf numFmtId="0" fontId="4" fillId="0" borderId="4" xfId="20" applyFont="1" applyFill="1" applyBorder="1" applyAlignment="1">
      <alignment horizontal="left" vertical="center" wrapText="1"/>
    </xf>
    <xf numFmtId="179" fontId="4" fillId="0" borderId="4" xfId="20" applyNumberFormat="1" applyFont="1" applyFill="1" applyBorder="1" applyAlignment="1">
      <alignment horizontal="left" vertical="center" wrapText="1"/>
    </xf>
    <xf numFmtId="0" fontId="14" fillId="0" borderId="0" xfId="20" applyFont="1" applyFill="1" applyAlignment="1">
      <alignment horizontal="left" vertical="center" wrapText="1"/>
    </xf>
    <xf numFmtId="0" fontId="0" fillId="0" borderId="0" xfId="20" applyFont="1" applyFill="1" applyAlignment="1">
      <alignment horizontal="left" vertical="center" wrapText="1"/>
    </xf>
    <xf numFmtId="0" fontId="18" fillId="0" borderId="1" xfId="20" applyFont="1" applyFill="1" applyBorder="1" applyAlignment="1">
      <alignment horizontal="center" vertical="center" wrapText="1"/>
    </xf>
    <xf numFmtId="0" fontId="43" fillId="0" borderId="0" xfId="20" applyFont="1" applyFill="1" applyBorder="1" applyAlignment="1">
      <alignment horizontal="center" vertical="center"/>
    </xf>
    <xf numFmtId="0" fontId="80" fillId="0" borderId="0" xfId="20" applyFill="1" applyBorder="1" applyAlignment="1">
      <alignment horizontal="center" vertical="center"/>
    </xf>
    <xf numFmtId="179" fontId="18" fillId="0" borderId="1" xfId="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80" fillId="0" borderId="0" xfId="28" applyFill="1" applyBorder="1" applyAlignment="1">
      <alignment horizontal="center" vertical="center"/>
    </xf>
    <xf numFmtId="0" fontId="80" fillId="0" borderId="0" xfId="43" applyFill="1" applyAlignment="1">
      <alignment horizontal="left" vertical="center" wrapText="1"/>
    </xf>
    <xf numFmtId="0" fontId="80" fillId="0" borderId="4" xfId="43" applyFill="1" applyBorder="1" applyAlignment="1">
      <alignment horizontal="left" vertical="center" wrapText="1"/>
    </xf>
    <xf numFmtId="0" fontId="23" fillId="0" borderId="0" xfId="28" applyFont="1" applyFill="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9" fillId="0" borderId="0" xfId="28" applyFont="1" applyFill="1" applyAlignment="1">
      <alignment horizontal="center" vertical="center"/>
    </xf>
    <xf numFmtId="0" fontId="80" fillId="2" borderId="0" xfId="43" applyFill="1" applyAlignment="1">
      <alignment horizontal="left" vertical="center" wrapText="1"/>
    </xf>
    <xf numFmtId="2" fontId="12" fillId="0" borderId="0" xfId="1"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28"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52" applyFont="1" applyFill="1" applyBorder="1" applyAlignment="1">
      <alignment horizontal="center" vertical="center" wrapText="1"/>
    </xf>
    <xf numFmtId="0" fontId="6" fillId="0" borderId="0" xfId="52" applyFont="1" applyFill="1" applyBorder="1" applyAlignment="1">
      <alignment horizontal="right" vertical="center" wrapText="1"/>
    </xf>
    <xf numFmtId="0" fontId="6" fillId="0" borderId="0" xfId="52" applyFont="1" applyFill="1" applyBorder="1" applyAlignment="1">
      <alignment vertical="center" wrapText="1"/>
    </xf>
  </cellXfs>
  <cellStyles count="75">
    <cellStyle name="3232" xfId="73"/>
    <cellStyle name="百分比" xfId="5"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3" xfId="13"/>
    <cellStyle name="常规 2 2 4" xfId="1"/>
    <cellStyle name="常规 2 3" xfId="20"/>
    <cellStyle name="常规 2 3 2" xfId="22"/>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常规_集团债务季度报表格式---市财政局经建处 2 2" xfId="74"/>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3"/>
  <sheetViews>
    <sheetView topLeftCell="A16" workbookViewId="0">
      <selection activeCell="F19" sqref="F19"/>
    </sheetView>
  </sheetViews>
  <sheetFormatPr defaultColWidth="9" defaultRowHeight="13.5"/>
  <cols>
    <col min="1" max="16384" width="9" style="293"/>
  </cols>
  <sheetData>
    <row r="1" spans="1:9" ht="18.75">
      <c r="A1" s="294" t="s">
        <v>0</v>
      </c>
    </row>
    <row r="11" spans="1:9" ht="87.75" customHeight="1">
      <c r="A11" s="303" t="s">
        <v>959</v>
      </c>
      <c r="B11" s="304"/>
      <c r="C11" s="304"/>
      <c r="D11" s="304"/>
      <c r="E11" s="304"/>
      <c r="F11" s="304"/>
      <c r="G11" s="304"/>
      <c r="H11" s="304"/>
      <c r="I11" s="304"/>
    </row>
    <row r="43" spans="1:9" ht="30" customHeight="1">
      <c r="A43" s="305">
        <v>45292</v>
      </c>
      <c r="B43" s="306"/>
      <c r="C43" s="306"/>
      <c r="D43" s="306"/>
      <c r="E43" s="306"/>
      <c r="F43" s="306"/>
      <c r="G43" s="306"/>
      <c r="H43" s="306"/>
      <c r="I43" s="306"/>
    </row>
  </sheetData>
  <mergeCells count="2">
    <mergeCell ref="A11:I11"/>
    <mergeCell ref="A43:I43"/>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44"/>
  <sheetViews>
    <sheetView topLeftCell="A34" workbookViewId="0">
      <selection activeCell="B40" sqref="B40"/>
    </sheetView>
  </sheetViews>
  <sheetFormatPr defaultColWidth="9" defaultRowHeight="13.5"/>
  <cols>
    <col min="1" max="1" width="6.375" style="287" customWidth="1"/>
    <col min="2" max="2" width="74.875" style="287" customWidth="1"/>
    <col min="3" max="16384" width="9" style="287"/>
  </cols>
  <sheetData>
    <row r="1" spans="2:2" s="285" customFormat="1" ht="58.5" customHeight="1">
      <c r="B1" s="288" t="s">
        <v>1</v>
      </c>
    </row>
    <row r="2" spans="2:2" s="285" customFormat="1" ht="27" customHeight="1">
      <c r="B2" s="289" t="s">
        <v>2</v>
      </c>
    </row>
    <row r="3" spans="2:2" s="286" customFormat="1" ht="27" customHeight="1">
      <c r="B3" s="290" t="s">
        <v>3</v>
      </c>
    </row>
    <row r="4" spans="2:2" ht="27" customHeight="1">
      <c r="B4" s="291" t="s">
        <v>898</v>
      </c>
    </row>
    <row r="5" spans="2:2" ht="27" customHeight="1">
      <c r="B5" s="291" t="s">
        <v>899</v>
      </c>
    </row>
    <row r="6" spans="2:2" ht="27" customHeight="1">
      <c r="B6" s="291" t="s">
        <v>900</v>
      </c>
    </row>
    <row r="7" spans="2:2" ht="27" customHeight="1">
      <c r="B7" s="291" t="s">
        <v>901</v>
      </c>
    </row>
    <row r="8" spans="2:2" ht="27" customHeight="1">
      <c r="B8" s="290" t="s">
        <v>4</v>
      </c>
    </row>
    <row r="9" spans="2:2" ht="27" customHeight="1">
      <c r="B9" s="291" t="s">
        <v>902</v>
      </c>
    </row>
    <row r="10" spans="2:2" ht="27" customHeight="1">
      <c r="B10" s="291" t="s">
        <v>903</v>
      </c>
    </row>
    <row r="11" spans="2:2" ht="27" customHeight="1">
      <c r="B11" s="291" t="s">
        <v>904</v>
      </c>
    </row>
    <row r="12" spans="2:2" ht="27" customHeight="1">
      <c r="B12" s="291" t="s">
        <v>905</v>
      </c>
    </row>
    <row r="13" spans="2:2" ht="27" customHeight="1">
      <c r="B13" s="291" t="s">
        <v>906</v>
      </c>
    </row>
    <row r="14" spans="2:2" ht="27" customHeight="1">
      <c r="B14" s="290" t="s">
        <v>5</v>
      </c>
    </row>
    <row r="15" spans="2:2" ht="27" customHeight="1">
      <c r="B15" s="291" t="s">
        <v>907</v>
      </c>
    </row>
    <row r="16" spans="2:2" ht="27" customHeight="1">
      <c r="B16" s="290" t="s">
        <v>6</v>
      </c>
    </row>
    <row r="17" spans="2:2" ht="27" customHeight="1">
      <c r="B17" s="291" t="s">
        <v>921</v>
      </c>
    </row>
    <row r="18" spans="2:2" ht="27" customHeight="1">
      <c r="B18" s="291" t="s">
        <v>922</v>
      </c>
    </row>
    <row r="19" spans="2:2" ht="27" customHeight="1">
      <c r="B19" s="291"/>
    </row>
    <row r="20" spans="2:2" ht="27" customHeight="1">
      <c r="B20" s="289" t="s">
        <v>7</v>
      </c>
    </row>
    <row r="21" spans="2:2" ht="27" customHeight="1">
      <c r="B21" s="290" t="s">
        <v>3</v>
      </c>
    </row>
    <row r="22" spans="2:2" ht="27" customHeight="1">
      <c r="B22" s="291" t="s">
        <v>908</v>
      </c>
    </row>
    <row r="23" spans="2:2" ht="27" customHeight="1">
      <c r="B23" s="291" t="s">
        <v>909</v>
      </c>
    </row>
    <row r="24" spans="2:2" ht="44.25" customHeight="1">
      <c r="B24" s="292" t="s">
        <v>910</v>
      </c>
    </row>
    <row r="25" spans="2:2" ht="44.25" customHeight="1">
      <c r="B25" s="292" t="s">
        <v>911</v>
      </c>
    </row>
    <row r="26" spans="2:2" ht="27" customHeight="1">
      <c r="B26" s="291" t="s">
        <v>912</v>
      </c>
    </row>
    <row r="27" spans="2:2" ht="27" customHeight="1">
      <c r="B27" s="291" t="s">
        <v>913</v>
      </c>
    </row>
    <row r="28" spans="2:2" ht="27" customHeight="1">
      <c r="B28" s="290" t="s">
        <v>4</v>
      </c>
    </row>
    <row r="29" spans="2:2" ht="27" customHeight="1">
      <c r="B29" s="291" t="s">
        <v>914</v>
      </c>
    </row>
    <row r="30" spans="2:2" ht="27" customHeight="1">
      <c r="B30" s="291" t="s">
        <v>915</v>
      </c>
    </row>
    <row r="31" spans="2:2" ht="27" customHeight="1">
      <c r="B31" s="291" t="s">
        <v>916</v>
      </c>
    </row>
    <row r="32" spans="2:2" ht="27" customHeight="1">
      <c r="B32" s="291" t="s">
        <v>917</v>
      </c>
    </row>
    <row r="33" spans="2:2" ht="27" customHeight="1">
      <c r="B33" s="291" t="s">
        <v>918</v>
      </c>
    </row>
    <row r="34" spans="2:2" ht="27" customHeight="1">
      <c r="B34" s="290" t="s">
        <v>5</v>
      </c>
    </row>
    <row r="35" spans="2:2" ht="27" customHeight="1">
      <c r="B35" s="291" t="s">
        <v>919</v>
      </c>
    </row>
    <row r="36" spans="2:2" ht="27" customHeight="1">
      <c r="B36" s="290" t="s">
        <v>6</v>
      </c>
    </row>
    <row r="37" spans="2:2" ht="27" customHeight="1">
      <c r="B37" s="291" t="s">
        <v>956</v>
      </c>
    </row>
    <row r="38" spans="2:2" ht="27" customHeight="1">
      <c r="B38" s="291" t="s">
        <v>957</v>
      </c>
    </row>
    <row r="39" spans="2:2" ht="27" customHeight="1">
      <c r="B39" s="290" t="s">
        <v>8</v>
      </c>
    </row>
    <row r="40" spans="2:2" ht="27" customHeight="1">
      <c r="B40" s="291" t="s">
        <v>920</v>
      </c>
    </row>
    <row r="41" spans="2:2" ht="20.100000000000001" customHeight="1"/>
    <row r="42" spans="2:2" ht="21">
      <c r="B42" s="289" t="s">
        <v>9</v>
      </c>
    </row>
    <row r="43" spans="2:2" ht="21" customHeight="1">
      <c r="B43" s="291" t="s">
        <v>954</v>
      </c>
    </row>
    <row r="44" spans="2:2" ht="21" customHeight="1">
      <c r="B44" s="291" t="s">
        <v>955</v>
      </c>
    </row>
  </sheetData>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L44"/>
  <sheetViews>
    <sheetView showZeros="0" topLeftCell="A16" zoomScaleNormal="100" zoomScaleSheetLayoutView="100" workbookViewId="0">
      <selection activeCell="J43" sqref="J43"/>
    </sheetView>
  </sheetViews>
  <sheetFormatPr defaultColWidth="9" defaultRowHeight="21.95" customHeight="1"/>
  <cols>
    <col min="1" max="1" width="28.25" style="274" customWidth="1"/>
    <col min="2" max="2" width="12.625" style="274" customWidth="1"/>
    <col min="3" max="3" width="11.75" style="274" customWidth="1"/>
    <col min="4" max="4" width="12.5" style="274" customWidth="1"/>
    <col min="5" max="5" width="8.125" style="274" customWidth="1"/>
    <col min="6" max="6" width="7.5" style="274" customWidth="1"/>
    <col min="7" max="7" width="27.625" style="274" customWidth="1"/>
    <col min="8" max="8" width="12.875" style="274" customWidth="1"/>
    <col min="9" max="9" width="12.125" style="274" customWidth="1"/>
    <col min="10" max="10" width="12.5" style="274" customWidth="1"/>
    <col min="11" max="11" width="7.875" style="274" customWidth="1"/>
    <col min="12" max="12" width="7.625" style="274" customWidth="1"/>
    <col min="13" max="243" width="9" style="274"/>
    <col min="244" max="244" width="4.875" style="274" customWidth="1"/>
    <col min="245" max="245" width="30.625" style="274" customWidth="1"/>
    <col min="246" max="246" width="17" style="274" customWidth="1"/>
    <col min="247" max="247" width="13.5" style="274" customWidth="1"/>
    <col min="248" max="248" width="32.125" style="274" customWidth="1"/>
    <col min="249" max="249" width="15.5" style="274" customWidth="1"/>
    <col min="250" max="250" width="12.25" style="274" customWidth="1"/>
    <col min="251" max="499" width="9" style="274"/>
    <col min="500" max="500" width="4.875" style="274" customWidth="1"/>
    <col min="501" max="501" width="30.625" style="274" customWidth="1"/>
    <col min="502" max="502" width="17" style="274" customWidth="1"/>
    <col min="503" max="503" width="13.5" style="274" customWidth="1"/>
    <col min="504" max="504" width="32.125" style="274" customWidth="1"/>
    <col min="505" max="505" width="15.5" style="274" customWidth="1"/>
    <col min="506" max="506" width="12.25" style="274" customWidth="1"/>
    <col min="507" max="755" width="9" style="274"/>
    <col min="756" max="756" width="4.875" style="274" customWidth="1"/>
    <col min="757" max="757" width="30.625" style="274" customWidth="1"/>
    <col min="758" max="758" width="17" style="274" customWidth="1"/>
    <col min="759" max="759" width="13.5" style="274" customWidth="1"/>
    <col min="760" max="760" width="32.125" style="274" customWidth="1"/>
    <col min="761" max="761" width="15.5" style="274" customWidth="1"/>
    <col min="762" max="762" width="12.25" style="274" customWidth="1"/>
    <col min="763" max="1011" width="9" style="274"/>
    <col min="1012" max="1012" width="4.875" style="274" customWidth="1"/>
    <col min="1013" max="1013" width="30.625" style="274" customWidth="1"/>
    <col min="1014" max="1014" width="17" style="274" customWidth="1"/>
    <col min="1015" max="1015" width="13.5" style="274" customWidth="1"/>
    <col min="1016" max="1016" width="32.125" style="274" customWidth="1"/>
    <col min="1017" max="1017" width="15.5" style="274" customWidth="1"/>
    <col min="1018" max="1018" width="12.25" style="274" customWidth="1"/>
    <col min="1019" max="1267" width="9" style="274"/>
    <col min="1268" max="1268" width="4.875" style="274" customWidth="1"/>
    <col min="1269" max="1269" width="30.625" style="274" customWidth="1"/>
    <col min="1270" max="1270" width="17" style="274" customWidth="1"/>
    <col min="1271" max="1271" width="13.5" style="274" customWidth="1"/>
    <col min="1272" max="1272" width="32.125" style="274" customWidth="1"/>
    <col min="1273" max="1273" width="15.5" style="274" customWidth="1"/>
    <col min="1274" max="1274" width="12.25" style="274" customWidth="1"/>
    <col min="1275" max="1523" width="9" style="274"/>
    <col min="1524" max="1524" width="4.875" style="274" customWidth="1"/>
    <col min="1525" max="1525" width="30.625" style="274" customWidth="1"/>
    <col min="1526" max="1526" width="17" style="274" customWidth="1"/>
    <col min="1527" max="1527" width="13.5" style="274" customWidth="1"/>
    <col min="1528" max="1528" width="32.125" style="274" customWidth="1"/>
    <col min="1529" max="1529" width="15.5" style="274" customWidth="1"/>
    <col min="1530" max="1530" width="12.25" style="274" customWidth="1"/>
    <col min="1531" max="1779" width="9" style="274"/>
    <col min="1780" max="1780" width="4.875" style="274" customWidth="1"/>
    <col min="1781" max="1781" width="30.625" style="274" customWidth="1"/>
    <col min="1782" max="1782" width="17" style="274" customWidth="1"/>
    <col min="1783" max="1783" width="13.5" style="274" customWidth="1"/>
    <col min="1784" max="1784" width="32.125" style="274" customWidth="1"/>
    <col min="1785" max="1785" width="15.5" style="274" customWidth="1"/>
    <col min="1786" max="1786" width="12.25" style="274" customWidth="1"/>
    <col min="1787" max="2035" width="9" style="274"/>
    <col min="2036" max="2036" width="4.875" style="274" customWidth="1"/>
    <col min="2037" max="2037" width="30.625" style="274" customWidth="1"/>
    <col min="2038" max="2038" width="17" style="274" customWidth="1"/>
    <col min="2039" max="2039" width="13.5" style="274" customWidth="1"/>
    <col min="2040" max="2040" width="32.125" style="274" customWidth="1"/>
    <col min="2041" max="2041" width="15.5" style="274" customWidth="1"/>
    <col min="2042" max="2042" width="12.25" style="274" customWidth="1"/>
    <col min="2043" max="2291" width="9" style="274"/>
    <col min="2292" max="2292" width="4.875" style="274" customWidth="1"/>
    <col min="2293" max="2293" width="30.625" style="274" customWidth="1"/>
    <col min="2294" max="2294" width="17" style="274" customWidth="1"/>
    <col min="2295" max="2295" width="13.5" style="274" customWidth="1"/>
    <col min="2296" max="2296" width="32.125" style="274" customWidth="1"/>
    <col min="2297" max="2297" width="15.5" style="274" customWidth="1"/>
    <col min="2298" max="2298" width="12.25" style="274" customWidth="1"/>
    <col min="2299" max="2547" width="9" style="274"/>
    <col min="2548" max="2548" width="4.875" style="274" customWidth="1"/>
    <col min="2549" max="2549" width="30.625" style="274" customWidth="1"/>
    <col min="2550" max="2550" width="17" style="274" customWidth="1"/>
    <col min="2551" max="2551" width="13.5" style="274" customWidth="1"/>
    <col min="2552" max="2552" width="32.125" style="274" customWidth="1"/>
    <col min="2553" max="2553" width="15.5" style="274" customWidth="1"/>
    <col min="2554" max="2554" width="12.25" style="274" customWidth="1"/>
    <col min="2555" max="2803" width="9" style="274"/>
    <col min="2804" max="2804" width="4.875" style="274" customWidth="1"/>
    <col min="2805" max="2805" width="30.625" style="274" customWidth="1"/>
    <col min="2806" max="2806" width="17" style="274" customWidth="1"/>
    <col min="2807" max="2807" width="13.5" style="274" customWidth="1"/>
    <col min="2808" max="2808" width="32.125" style="274" customWidth="1"/>
    <col min="2809" max="2809" width="15.5" style="274" customWidth="1"/>
    <col min="2810" max="2810" width="12.25" style="274" customWidth="1"/>
    <col min="2811" max="3059" width="9" style="274"/>
    <col min="3060" max="3060" width="4.875" style="274" customWidth="1"/>
    <col min="3061" max="3061" width="30.625" style="274" customWidth="1"/>
    <col min="3062" max="3062" width="17" style="274" customWidth="1"/>
    <col min="3063" max="3063" width="13.5" style="274" customWidth="1"/>
    <col min="3064" max="3064" width="32.125" style="274" customWidth="1"/>
    <col min="3065" max="3065" width="15.5" style="274" customWidth="1"/>
    <col min="3066" max="3066" width="12.25" style="274" customWidth="1"/>
    <col min="3067" max="3315" width="9" style="274"/>
    <col min="3316" max="3316" width="4.875" style="274" customWidth="1"/>
    <col min="3317" max="3317" width="30.625" style="274" customWidth="1"/>
    <col min="3318" max="3318" width="17" style="274" customWidth="1"/>
    <col min="3319" max="3319" width="13.5" style="274" customWidth="1"/>
    <col min="3320" max="3320" width="32.125" style="274" customWidth="1"/>
    <col min="3321" max="3321" width="15.5" style="274" customWidth="1"/>
    <col min="3322" max="3322" width="12.25" style="274" customWidth="1"/>
    <col min="3323" max="3571" width="9" style="274"/>
    <col min="3572" max="3572" width="4.875" style="274" customWidth="1"/>
    <col min="3573" max="3573" width="30.625" style="274" customWidth="1"/>
    <col min="3574" max="3574" width="17" style="274" customWidth="1"/>
    <col min="3575" max="3575" width="13.5" style="274" customWidth="1"/>
    <col min="3576" max="3576" width="32.125" style="274" customWidth="1"/>
    <col min="3577" max="3577" width="15.5" style="274" customWidth="1"/>
    <col min="3578" max="3578" width="12.25" style="274" customWidth="1"/>
    <col min="3579" max="3827" width="9" style="274"/>
    <col min="3828" max="3828" width="4.875" style="274" customWidth="1"/>
    <col min="3829" max="3829" width="30.625" style="274" customWidth="1"/>
    <col min="3830" max="3830" width="17" style="274" customWidth="1"/>
    <col min="3831" max="3831" width="13.5" style="274" customWidth="1"/>
    <col min="3832" max="3832" width="32.125" style="274" customWidth="1"/>
    <col min="3833" max="3833" width="15.5" style="274" customWidth="1"/>
    <col min="3834" max="3834" width="12.25" style="274" customWidth="1"/>
    <col min="3835" max="4083" width="9" style="274"/>
    <col min="4084" max="4084" width="4.875" style="274" customWidth="1"/>
    <col min="4085" max="4085" width="30.625" style="274" customWidth="1"/>
    <col min="4086" max="4086" width="17" style="274" customWidth="1"/>
    <col min="4087" max="4087" width="13.5" style="274" customWidth="1"/>
    <col min="4088" max="4088" width="32.125" style="274" customWidth="1"/>
    <col min="4089" max="4089" width="15.5" style="274" customWidth="1"/>
    <col min="4090" max="4090" width="12.25" style="274" customWidth="1"/>
    <col min="4091" max="4339" width="9" style="274"/>
    <col min="4340" max="4340" width="4.875" style="274" customWidth="1"/>
    <col min="4341" max="4341" width="30.625" style="274" customWidth="1"/>
    <col min="4342" max="4342" width="17" style="274" customWidth="1"/>
    <col min="4343" max="4343" width="13.5" style="274" customWidth="1"/>
    <col min="4344" max="4344" width="32.125" style="274" customWidth="1"/>
    <col min="4345" max="4345" width="15.5" style="274" customWidth="1"/>
    <col min="4346" max="4346" width="12.25" style="274" customWidth="1"/>
    <col min="4347" max="4595" width="9" style="274"/>
    <col min="4596" max="4596" width="4.875" style="274" customWidth="1"/>
    <col min="4597" max="4597" width="30.625" style="274" customWidth="1"/>
    <col min="4598" max="4598" width="17" style="274" customWidth="1"/>
    <col min="4599" max="4599" width="13.5" style="274" customWidth="1"/>
    <col min="4600" max="4600" width="32.125" style="274" customWidth="1"/>
    <col min="4601" max="4601" width="15.5" style="274" customWidth="1"/>
    <col min="4602" max="4602" width="12.25" style="274" customWidth="1"/>
    <col min="4603" max="4851" width="9" style="274"/>
    <col min="4852" max="4852" width="4.875" style="274" customWidth="1"/>
    <col min="4853" max="4853" width="30.625" style="274" customWidth="1"/>
    <col min="4854" max="4854" width="17" style="274" customWidth="1"/>
    <col min="4855" max="4855" width="13.5" style="274" customWidth="1"/>
    <col min="4856" max="4856" width="32.125" style="274" customWidth="1"/>
    <col min="4857" max="4857" width="15.5" style="274" customWidth="1"/>
    <col min="4858" max="4858" width="12.25" style="274" customWidth="1"/>
    <col min="4859" max="5107" width="9" style="274"/>
    <col min="5108" max="5108" width="4.875" style="274" customWidth="1"/>
    <col min="5109" max="5109" width="30.625" style="274" customWidth="1"/>
    <col min="5110" max="5110" width="17" style="274" customWidth="1"/>
    <col min="5111" max="5111" width="13.5" style="274" customWidth="1"/>
    <col min="5112" max="5112" width="32.125" style="274" customWidth="1"/>
    <col min="5113" max="5113" width="15.5" style="274" customWidth="1"/>
    <col min="5114" max="5114" width="12.25" style="274" customWidth="1"/>
    <col min="5115" max="5363" width="9" style="274"/>
    <col min="5364" max="5364" width="4.875" style="274" customWidth="1"/>
    <col min="5365" max="5365" width="30.625" style="274" customWidth="1"/>
    <col min="5366" max="5366" width="17" style="274" customWidth="1"/>
    <col min="5367" max="5367" width="13.5" style="274" customWidth="1"/>
    <col min="5368" max="5368" width="32.125" style="274" customWidth="1"/>
    <col min="5369" max="5369" width="15.5" style="274" customWidth="1"/>
    <col min="5370" max="5370" width="12.25" style="274" customWidth="1"/>
    <col min="5371" max="5619" width="9" style="274"/>
    <col min="5620" max="5620" width="4.875" style="274" customWidth="1"/>
    <col min="5621" max="5621" width="30.625" style="274" customWidth="1"/>
    <col min="5622" max="5622" width="17" style="274" customWidth="1"/>
    <col min="5623" max="5623" width="13.5" style="274" customWidth="1"/>
    <col min="5624" max="5624" width="32.125" style="274" customWidth="1"/>
    <col min="5625" max="5625" width="15.5" style="274" customWidth="1"/>
    <col min="5626" max="5626" width="12.25" style="274" customWidth="1"/>
    <col min="5627" max="5875" width="9" style="274"/>
    <col min="5876" max="5876" width="4.875" style="274" customWidth="1"/>
    <col min="5877" max="5877" width="30.625" style="274" customWidth="1"/>
    <col min="5878" max="5878" width="17" style="274" customWidth="1"/>
    <col min="5879" max="5879" width="13.5" style="274" customWidth="1"/>
    <col min="5880" max="5880" width="32.125" style="274" customWidth="1"/>
    <col min="5881" max="5881" width="15.5" style="274" customWidth="1"/>
    <col min="5882" max="5882" width="12.25" style="274" customWidth="1"/>
    <col min="5883" max="6131" width="9" style="274"/>
    <col min="6132" max="6132" width="4.875" style="274" customWidth="1"/>
    <col min="6133" max="6133" width="30.625" style="274" customWidth="1"/>
    <col min="6134" max="6134" width="17" style="274" customWidth="1"/>
    <col min="6135" max="6135" width="13.5" style="274" customWidth="1"/>
    <col min="6136" max="6136" width="32.125" style="274" customWidth="1"/>
    <col min="6137" max="6137" width="15.5" style="274" customWidth="1"/>
    <col min="6138" max="6138" width="12.25" style="274" customWidth="1"/>
    <col min="6139" max="6387" width="9" style="274"/>
    <col min="6388" max="6388" width="4.875" style="274" customWidth="1"/>
    <col min="6389" max="6389" width="30.625" style="274" customWidth="1"/>
    <col min="6390" max="6390" width="17" style="274" customWidth="1"/>
    <col min="6391" max="6391" width="13.5" style="274" customWidth="1"/>
    <col min="6392" max="6392" width="32.125" style="274" customWidth="1"/>
    <col min="6393" max="6393" width="15.5" style="274" customWidth="1"/>
    <col min="6394" max="6394" width="12.25" style="274" customWidth="1"/>
    <col min="6395" max="6643" width="9" style="274"/>
    <col min="6644" max="6644" width="4.875" style="274" customWidth="1"/>
    <col min="6645" max="6645" width="30.625" style="274" customWidth="1"/>
    <col min="6646" max="6646" width="17" style="274" customWidth="1"/>
    <col min="6647" max="6647" width="13.5" style="274" customWidth="1"/>
    <col min="6648" max="6648" width="32.125" style="274" customWidth="1"/>
    <col min="6649" max="6649" width="15.5" style="274" customWidth="1"/>
    <col min="6650" max="6650" width="12.25" style="274" customWidth="1"/>
    <col min="6651" max="6899" width="9" style="274"/>
    <col min="6900" max="6900" width="4.875" style="274" customWidth="1"/>
    <col min="6901" max="6901" width="30.625" style="274" customWidth="1"/>
    <col min="6902" max="6902" width="17" style="274" customWidth="1"/>
    <col min="6903" max="6903" width="13.5" style="274" customWidth="1"/>
    <col min="6904" max="6904" width="32.125" style="274" customWidth="1"/>
    <col min="6905" max="6905" width="15.5" style="274" customWidth="1"/>
    <col min="6906" max="6906" width="12.25" style="274" customWidth="1"/>
    <col min="6907" max="7155" width="9" style="274"/>
    <col min="7156" max="7156" width="4.875" style="274" customWidth="1"/>
    <col min="7157" max="7157" width="30.625" style="274" customWidth="1"/>
    <col min="7158" max="7158" width="17" style="274" customWidth="1"/>
    <col min="7159" max="7159" width="13.5" style="274" customWidth="1"/>
    <col min="7160" max="7160" width="32.125" style="274" customWidth="1"/>
    <col min="7161" max="7161" width="15.5" style="274" customWidth="1"/>
    <col min="7162" max="7162" width="12.25" style="274" customWidth="1"/>
    <col min="7163" max="7411" width="9" style="274"/>
    <col min="7412" max="7412" width="4.875" style="274" customWidth="1"/>
    <col min="7413" max="7413" width="30.625" style="274" customWidth="1"/>
    <col min="7414" max="7414" width="17" style="274" customWidth="1"/>
    <col min="7415" max="7415" width="13.5" style="274" customWidth="1"/>
    <col min="7416" max="7416" width="32.125" style="274" customWidth="1"/>
    <col min="7417" max="7417" width="15.5" style="274" customWidth="1"/>
    <col min="7418" max="7418" width="12.25" style="274" customWidth="1"/>
    <col min="7419" max="7667" width="9" style="274"/>
    <col min="7668" max="7668" width="4.875" style="274" customWidth="1"/>
    <col min="7669" max="7669" width="30.625" style="274" customWidth="1"/>
    <col min="7670" max="7670" width="17" style="274" customWidth="1"/>
    <col min="7671" max="7671" width="13.5" style="274" customWidth="1"/>
    <col min="7672" max="7672" width="32.125" style="274" customWidth="1"/>
    <col min="7673" max="7673" width="15.5" style="274" customWidth="1"/>
    <col min="7674" max="7674" width="12.25" style="274" customWidth="1"/>
    <col min="7675" max="7923" width="9" style="274"/>
    <col min="7924" max="7924" width="4.875" style="274" customWidth="1"/>
    <col min="7925" max="7925" width="30.625" style="274" customWidth="1"/>
    <col min="7926" max="7926" width="17" style="274" customWidth="1"/>
    <col min="7927" max="7927" width="13.5" style="274" customWidth="1"/>
    <col min="7928" max="7928" width="32.125" style="274" customWidth="1"/>
    <col min="7929" max="7929" width="15.5" style="274" customWidth="1"/>
    <col min="7930" max="7930" width="12.25" style="274" customWidth="1"/>
    <col min="7931" max="8179" width="9" style="274"/>
    <col min="8180" max="8180" width="4.875" style="274" customWidth="1"/>
    <col min="8181" max="8181" width="30.625" style="274" customWidth="1"/>
    <col min="8182" max="8182" width="17" style="274" customWidth="1"/>
    <col min="8183" max="8183" width="13.5" style="274" customWidth="1"/>
    <col min="8184" max="8184" width="32.125" style="274" customWidth="1"/>
    <col min="8185" max="8185" width="15.5" style="274" customWidth="1"/>
    <col min="8186" max="8186" width="12.25" style="274" customWidth="1"/>
    <col min="8187" max="8435" width="9" style="274"/>
    <col min="8436" max="8436" width="4.875" style="274" customWidth="1"/>
    <col min="8437" max="8437" width="30.625" style="274" customWidth="1"/>
    <col min="8438" max="8438" width="17" style="274" customWidth="1"/>
    <col min="8439" max="8439" width="13.5" style="274" customWidth="1"/>
    <col min="8440" max="8440" width="32.125" style="274" customWidth="1"/>
    <col min="8441" max="8441" width="15.5" style="274" customWidth="1"/>
    <col min="8442" max="8442" width="12.25" style="274" customWidth="1"/>
    <col min="8443" max="8691" width="9" style="274"/>
    <col min="8692" max="8692" width="4.875" style="274" customWidth="1"/>
    <col min="8693" max="8693" width="30.625" style="274" customWidth="1"/>
    <col min="8694" max="8694" width="17" style="274" customWidth="1"/>
    <col min="8695" max="8695" width="13.5" style="274" customWidth="1"/>
    <col min="8696" max="8696" width="32.125" style="274" customWidth="1"/>
    <col min="8697" max="8697" width="15.5" style="274" customWidth="1"/>
    <col min="8698" max="8698" width="12.25" style="274" customWidth="1"/>
    <col min="8699" max="8947" width="9" style="274"/>
    <col min="8948" max="8948" width="4.875" style="274" customWidth="1"/>
    <col min="8949" max="8949" width="30.625" style="274" customWidth="1"/>
    <col min="8950" max="8950" width="17" style="274" customWidth="1"/>
    <col min="8951" max="8951" width="13.5" style="274" customWidth="1"/>
    <col min="8952" max="8952" width="32.125" style="274" customWidth="1"/>
    <col min="8953" max="8953" width="15.5" style="274" customWidth="1"/>
    <col min="8954" max="8954" width="12.25" style="274" customWidth="1"/>
    <col min="8955" max="9203" width="9" style="274"/>
    <col min="9204" max="9204" width="4.875" style="274" customWidth="1"/>
    <col min="9205" max="9205" width="30.625" style="274" customWidth="1"/>
    <col min="9206" max="9206" width="17" style="274" customWidth="1"/>
    <col min="9207" max="9207" width="13.5" style="274" customWidth="1"/>
    <col min="9208" max="9208" width="32.125" style="274" customWidth="1"/>
    <col min="9209" max="9209" width="15.5" style="274" customWidth="1"/>
    <col min="9210" max="9210" width="12.25" style="274" customWidth="1"/>
    <col min="9211" max="9459" width="9" style="274"/>
    <col min="9460" max="9460" width="4.875" style="274" customWidth="1"/>
    <col min="9461" max="9461" width="30.625" style="274" customWidth="1"/>
    <col min="9462" max="9462" width="17" style="274" customWidth="1"/>
    <col min="9463" max="9463" width="13.5" style="274" customWidth="1"/>
    <col min="9464" max="9464" width="32.125" style="274" customWidth="1"/>
    <col min="9465" max="9465" width="15.5" style="274" customWidth="1"/>
    <col min="9466" max="9466" width="12.25" style="274" customWidth="1"/>
    <col min="9467" max="9715" width="9" style="274"/>
    <col min="9716" max="9716" width="4.875" style="274" customWidth="1"/>
    <col min="9717" max="9717" width="30.625" style="274" customWidth="1"/>
    <col min="9718" max="9718" width="17" style="274" customWidth="1"/>
    <col min="9719" max="9719" width="13.5" style="274" customWidth="1"/>
    <col min="9720" max="9720" width="32.125" style="274" customWidth="1"/>
    <col min="9721" max="9721" width="15.5" style="274" customWidth="1"/>
    <col min="9722" max="9722" width="12.25" style="274" customWidth="1"/>
    <col min="9723" max="9971" width="9" style="274"/>
    <col min="9972" max="9972" width="4.875" style="274" customWidth="1"/>
    <col min="9973" max="9973" width="30.625" style="274" customWidth="1"/>
    <col min="9974" max="9974" width="17" style="274" customWidth="1"/>
    <col min="9975" max="9975" width="13.5" style="274" customWidth="1"/>
    <col min="9976" max="9976" width="32.125" style="274" customWidth="1"/>
    <col min="9977" max="9977" width="15.5" style="274" customWidth="1"/>
    <col min="9978" max="9978" width="12.25" style="274" customWidth="1"/>
    <col min="9979" max="10227" width="9" style="274"/>
    <col min="10228" max="10228" width="4.875" style="274" customWidth="1"/>
    <col min="10229" max="10229" width="30.625" style="274" customWidth="1"/>
    <col min="10230" max="10230" width="17" style="274" customWidth="1"/>
    <col min="10231" max="10231" width="13.5" style="274" customWidth="1"/>
    <col min="10232" max="10232" width="32.125" style="274" customWidth="1"/>
    <col min="10233" max="10233" width="15.5" style="274" customWidth="1"/>
    <col min="10234" max="10234" width="12.25" style="274" customWidth="1"/>
    <col min="10235" max="10483" width="9" style="274"/>
    <col min="10484" max="10484" width="4.875" style="274" customWidth="1"/>
    <col min="10485" max="10485" width="30.625" style="274" customWidth="1"/>
    <col min="10486" max="10486" width="17" style="274" customWidth="1"/>
    <col min="10487" max="10487" width="13.5" style="274" customWidth="1"/>
    <col min="10488" max="10488" width="32.125" style="274" customWidth="1"/>
    <col min="10489" max="10489" width="15.5" style="274" customWidth="1"/>
    <col min="10490" max="10490" width="12.25" style="274" customWidth="1"/>
    <col min="10491" max="10739" width="9" style="274"/>
    <col min="10740" max="10740" width="4.875" style="274" customWidth="1"/>
    <col min="10741" max="10741" width="30.625" style="274" customWidth="1"/>
    <col min="10742" max="10742" width="17" style="274" customWidth="1"/>
    <col min="10743" max="10743" width="13.5" style="274" customWidth="1"/>
    <col min="10744" max="10744" width="32.125" style="274" customWidth="1"/>
    <col min="10745" max="10745" width="15.5" style="274" customWidth="1"/>
    <col min="10746" max="10746" width="12.25" style="274" customWidth="1"/>
    <col min="10747" max="10995" width="9" style="274"/>
    <col min="10996" max="10996" width="4.875" style="274" customWidth="1"/>
    <col min="10997" max="10997" width="30.625" style="274" customWidth="1"/>
    <col min="10998" max="10998" width="17" style="274" customWidth="1"/>
    <col min="10999" max="10999" width="13.5" style="274" customWidth="1"/>
    <col min="11000" max="11000" width="32.125" style="274" customWidth="1"/>
    <col min="11001" max="11001" width="15.5" style="274" customWidth="1"/>
    <col min="11002" max="11002" width="12.25" style="274" customWidth="1"/>
    <col min="11003" max="11251" width="9" style="274"/>
    <col min="11252" max="11252" width="4.875" style="274" customWidth="1"/>
    <col min="11253" max="11253" width="30.625" style="274" customWidth="1"/>
    <col min="11254" max="11254" width="17" style="274" customWidth="1"/>
    <col min="11255" max="11255" width="13.5" style="274" customWidth="1"/>
    <col min="11256" max="11256" width="32.125" style="274" customWidth="1"/>
    <col min="11257" max="11257" width="15.5" style="274" customWidth="1"/>
    <col min="11258" max="11258" width="12.25" style="274" customWidth="1"/>
    <col min="11259" max="11507" width="9" style="274"/>
    <col min="11508" max="11508" width="4.875" style="274" customWidth="1"/>
    <col min="11509" max="11509" width="30.625" style="274" customWidth="1"/>
    <col min="11510" max="11510" width="17" style="274" customWidth="1"/>
    <col min="11511" max="11511" width="13.5" style="274" customWidth="1"/>
    <col min="11512" max="11512" width="32.125" style="274" customWidth="1"/>
    <col min="11513" max="11513" width="15.5" style="274" customWidth="1"/>
    <col min="11514" max="11514" width="12.25" style="274" customWidth="1"/>
    <col min="11515" max="11763" width="9" style="274"/>
    <col min="11764" max="11764" width="4.875" style="274" customWidth="1"/>
    <col min="11765" max="11765" width="30.625" style="274" customWidth="1"/>
    <col min="11766" max="11766" width="17" style="274" customWidth="1"/>
    <col min="11767" max="11767" width="13.5" style="274" customWidth="1"/>
    <col min="11768" max="11768" width="32.125" style="274" customWidth="1"/>
    <col min="11769" max="11769" width="15.5" style="274" customWidth="1"/>
    <col min="11770" max="11770" width="12.25" style="274" customWidth="1"/>
    <col min="11771" max="12019" width="9" style="274"/>
    <col min="12020" max="12020" width="4.875" style="274" customWidth="1"/>
    <col min="12021" max="12021" width="30.625" style="274" customWidth="1"/>
    <col min="12022" max="12022" width="17" style="274" customWidth="1"/>
    <col min="12023" max="12023" width="13.5" style="274" customWidth="1"/>
    <col min="12024" max="12024" width="32.125" style="274" customWidth="1"/>
    <col min="12025" max="12025" width="15.5" style="274" customWidth="1"/>
    <col min="12026" max="12026" width="12.25" style="274" customWidth="1"/>
    <col min="12027" max="12275" width="9" style="274"/>
    <col min="12276" max="12276" width="4.875" style="274" customWidth="1"/>
    <col min="12277" max="12277" width="30.625" style="274" customWidth="1"/>
    <col min="12278" max="12278" width="17" style="274" customWidth="1"/>
    <col min="12279" max="12279" width="13.5" style="274" customWidth="1"/>
    <col min="12280" max="12280" width="32.125" style="274" customWidth="1"/>
    <col min="12281" max="12281" width="15.5" style="274" customWidth="1"/>
    <col min="12282" max="12282" width="12.25" style="274" customWidth="1"/>
    <col min="12283" max="12531" width="9" style="274"/>
    <col min="12532" max="12532" width="4.875" style="274" customWidth="1"/>
    <col min="12533" max="12533" width="30.625" style="274" customWidth="1"/>
    <col min="12534" max="12534" width="17" style="274" customWidth="1"/>
    <col min="12535" max="12535" width="13.5" style="274" customWidth="1"/>
    <col min="12536" max="12536" width="32.125" style="274" customWidth="1"/>
    <col min="12537" max="12537" width="15.5" style="274" customWidth="1"/>
    <col min="12538" max="12538" width="12.25" style="274" customWidth="1"/>
    <col min="12539" max="12787" width="9" style="274"/>
    <col min="12788" max="12788" width="4.875" style="274" customWidth="1"/>
    <col min="12789" max="12789" width="30.625" style="274" customWidth="1"/>
    <col min="12790" max="12790" width="17" style="274" customWidth="1"/>
    <col min="12791" max="12791" width="13.5" style="274" customWidth="1"/>
    <col min="12792" max="12792" width="32.125" style="274" customWidth="1"/>
    <col min="12793" max="12793" width="15.5" style="274" customWidth="1"/>
    <col min="12794" max="12794" width="12.25" style="274" customWidth="1"/>
    <col min="12795" max="13043" width="9" style="274"/>
    <col min="13044" max="13044" width="4.875" style="274" customWidth="1"/>
    <col min="13045" max="13045" width="30.625" style="274" customWidth="1"/>
    <col min="13046" max="13046" width="17" style="274" customWidth="1"/>
    <col min="13047" max="13047" width="13.5" style="274" customWidth="1"/>
    <col min="13048" max="13048" width="32.125" style="274" customWidth="1"/>
    <col min="13049" max="13049" width="15.5" style="274" customWidth="1"/>
    <col min="13050" max="13050" width="12.25" style="274" customWidth="1"/>
    <col min="13051" max="13299" width="9" style="274"/>
    <col min="13300" max="13300" width="4.875" style="274" customWidth="1"/>
    <col min="13301" max="13301" width="30.625" style="274" customWidth="1"/>
    <col min="13302" max="13302" width="17" style="274" customWidth="1"/>
    <col min="13303" max="13303" width="13.5" style="274" customWidth="1"/>
    <col min="13304" max="13304" width="32.125" style="274" customWidth="1"/>
    <col min="13305" max="13305" width="15.5" style="274" customWidth="1"/>
    <col min="13306" max="13306" width="12.25" style="274" customWidth="1"/>
    <col min="13307" max="13555" width="9" style="274"/>
    <col min="13556" max="13556" width="4.875" style="274" customWidth="1"/>
    <col min="13557" max="13557" width="30.625" style="274" customWidth="1"/>
    <col min="13558" max="13558" width="17" style="274" customWidth="1"/>
    <col min="13559" max="13559" width="13.5" style="274" customWidth="1"/>
    <col min="13560" max="13560" width="32.125" style="274" customWidth="1"/>
    <col min="13561" max="13561" width="15.5" style="274" customWidth="1"/>
    <col min="13562" max="13562" width="12.25" style="274" customWidth="1"/>
    <col min="13563" max="13811" width="9" style="274"/>
    <col min="13812" max="13812" width="4.875" style="274" customWidth="1"/>
    <col min="13813" max="13813" width="30.625" style="274" customWidth="1"/>
    <col min="13814" max="13814" width="17" style="274" customWidth="1"/>
    <col min="13815" max="13815" width="13.5" style="274" customWidth="1"/>
    <col min="13816" max="13816" width="32.125" style="274" customWidth="1"/>
    <col min="13817" max="13817" width="15.5" style="274" customWidth="1"/>
    <col min="13818" max="13818" width="12.25" style="274" customWidth="1"/>
    <col min="13819" max="14067" width="9" style="274"/>
    <col min="14068" max="14068" width="4.875" style="274" customWidth="1"/>
    <col min="14069" max="14069" width="30.625" style="274" customWidth="1"/>
    <col min="14070" max="14070" width="17" style="274" customWidth="1"/>
    <col min="14071" max="14071" width="13.5" style="274" customWidth="1"/>
    <col min="14072" max="14072" width="32.125" style="274" customWidth="1"/>
    <col min="14073" max="14073" width="15.5" style="274" customWidth="1"/>
    <col min="14074" max="14074" width="12.25" style="274" customWidth="1"/>
    <col min="14075" max="14323" width="9" style="274"/>
    <col min="14324" max="14324" width="4.875" style="274" customWidth="1"/>
    <col min="14325" max="14325" width="30.625" style="274" customWidth="1"/>
    <col min="14326" max="14326" width="17" style="274" customWidth="1"/>
    <col min="14327" max="14327" width="13.5" style="274" customWidth="1"/>
    <col min="14328" max="14328" width="32.125" style="274" customWidth="1"/>
    <col min="14329" max="14329" width="15.5" style="274" customWidth="1"/>
    <col min="14330" max="14330" width="12.25" style="274" customWidth="1"/>
    <col min="14331" max="14579" width="9" style="274"/>
    <col min="14580" max="14580" width="4.875" style="274" customWidth="1"/>
    <col min="14581" max="14581" width="30.625" style="274" customWidth="1"/>
    <col min="14582" max="14582" width="17" style="274" customWidth="1"/>
    <col min="14583" max="14583" width="13.5" style="274" customWidth="1"/>
    <col min="14584" max="14584" width="32.125" style="274" customWidth="1"/>
    <col min="14585" max="14585" width="15.5" style="274" customWidth="1"/>
    <col min="14586" max="14586" width="12.25" style="274" customWidth="1"/>
    <col min="14587" max="14835" width="9" style="274"/>
    <col min="14836" max="14836" width="4.875" style="274" customWidth="1"/>
    <col min="14837" max="14837" width="30.625" style="274" customWidth="1"/>
    <col min="14838" max="14838" width="17" style="274" customWidth="1"/>
    <col min="14839" max="14839" width="13.5" style="274" customWidth="1"/>
    <col min="14840" max="14840" width="32.125" style="274" customWidth="1"/>
    <col min="14841" max="14841" width="15.5" style="274" customWidth="1"/>
    <col min="14842" max="14842" width="12.25" style="274" customWidth="1"/>
    <col min="14843" max="15091" width="9" style="274"/>
    <col min="15092" max="15092" width="4.875" style="274" customWidth="1"/>
    <col min="15093" max="15093" width="30.625" style="274" customWidth="1"/>
    <col min="15094" max="15094" width="17" style="274" customWidth="1"/>
    <col min="15095" max="15095" width="13.5" style="274" customWidth="1"/>
    <col min="15096" max="15096" width="32.125" style="274" customWidth="1"/>
    <col min="15097" max="15097" width="15.5" style="274" customWidth="1"/>
    <col min="15098" max="15098" width="12.25" style="274" customWidth="1"/>
    <col min="15099" max="15347" width="9" style="274"/>
    <col min="15348" max="15348" width="4.875" style="274" customWidth="1"/>
    <col min="15349" max="15349" width="30.625" style="274" customWidth="1"/>
    <col min="15350" max="15350" width="17" style="274" customWidth="1"/>
    <col min="15351" max="15351" width="13.5" style="274" customWidth="1"/>
    <col min="15352" max="15352" width="32.125" style="274" customWidth="1"/>
    <col min="15353" max="15353" width="15.5" style="274" customWidth="1"/>
    <col min="15354" max="15354" width="12.25" style="274" customWidth="1"/>
    <col min="15355" max="15603" width="9" style="274"/>
    <col min="15604" max="15604" width="4.875" style="274" customWidth="1"/>
    <col min="15605" max="15605" width="30.625" style="274" customWidth="1"/>
    <col min="15606" max="15606" width="17" style="274" customWidth="1"/>
    <col min="15607" max="15607" width="13.5" style="274" customWidth="1"/>
    <col min="15608" max="15608" width="32.125" style="274" customWidth="1"/>
    <col min="15609" max="15609" width="15.5" style="274" customWidth="1"/>
    <col min="15610" max="15610" width="12.25" style="274" customWidth="1"/>
    <col min="15611" max="15859" width="9" style="274"/>
    <col min="15860" max="15860" width="4.875" style="274" customWidth="1"/>
    <col min="15861" max="15861" width="30.625" style="274" customWidth="1"/>
    <col min="15862" max="15862" width="17" style="274" customWidth="1"/>
    <col min="15863" max="15863" width="13.5" style="274" customWidth="1"/>
    <col min="15864" max="15864" width="32.125" style="274" customWidth="1"/>
    <col min="15865" max="15865" width="15.5" style="274" customWidth="1"/>
    <col min="15866" max="15866" width="12.25" style="274" customWidth="1"/>
    <col min="15867" max="16115" width="9" style="274"/>
    <col min="16116" max="16116" width="4.875" style="274" customWidth="1"/>
    <col min="16117" max="16117" width="30.625" style="274" customWidth="1"/>
    <col min="16118" max="16118" width="17" style="274" customWidth="1"/>
    <col min="16119" max="16119" width="13.5" style="274" customWidth="1"/>
    <col min="16120" max="16120" width="32.125" style="274" customWidth="1"/>
    <col min="16121" max="16121" width="15.5" style="274" customWidth="1"/>
    <col min="16122" max="16122" width="12.25" style="274" customWidth="1"/>
    <col min="16123" max="16384" width="9" style="274"/>
  </cols>
  <sheetData>
    <row r="1" spans="1:12" ht="21" customHeight="1">
      <c r="A1" s="307" t="s">
        <v>10</v>
      </c>
      <c r="B1" s="307"/>
      <c r="C1" s="307"/>
      <c r="D1" s="307"/>
      <c r="E1" s="307"/>
      <c r="F1" s="307"/>
      <c r="G1" s="307"/>
      <c r="H1" s="307"/>
      <c r="I1" s="307"/>
      <c r="J1" s="307"/>
      <c r="K1" s="307"/>
      <c r="L1" s="307"/>
    </row>
    <row r="2" spans="1:12" ht="21.95" customHeight="1">
      <c r="A2" s="308" t="s">
        <v>923</v>
      </c>
      <c r="B2" s="308"/>
      <c r="C2" s="308"/>
      <c r="D2" s="308"/>
      <c r="E2" s="308"/>
      <c r="F2" s="308"/>
      <c r="G2" s="308"/>
      <c r="H2" s="308"/>
      <c r="I2" s="308"/>
      <c r="J2" s="308"/>
      <c r="K2" s="308"/>
      <c r="L2" s="308"/>
    </row>
    <row r="3" spans="1:12" ht="18" customHeight="1">
      <c r="A3" s="275"/>
      <c r="B3" s="275"/>
      <c r="C3" s="275"/>
      <c r="D3" s="275"/>
      <c r="E3" s="275"/>
      <c r="F3" s="275"/>
      <c r="G3" s="275"/>
      <c r="H3" s="275"/>
      <c r="I3" s="275"/>
      <c r="J3" s="275"/>
      <c r="K3" s="275"/>
      <c r="L3" s="283" t="s">
        <v>11</v>
      </c>
    </row>
    <row r="4" spans="1:12" ht="75" customHeight="1">
      <c r="A4" s="63" t="s">
        <v>12</v>
      </c>
      <c r="B4" s="64" t="s">
        <v>13</v>
      </c>
      <c r="C4" s="64" t="s">
        <v>14</v>
      </c>
      <c r="D4" s="64" t="s">
        <v>15</v>
      </c>
      <c r="E4" s="64" t="s">
        <v>16</v>
      </c>
      <c r="F4" s="209" t="s">
        <v>17</v>
      </c>
      <c r="G4" s="63" t="s">
        <v>18</v>
      </c>
      <c r="H4" s="64" t="s">
        <v>13</v>
      </c>
      <c r="I4" s="64" t="s">
        <v>14</v>
      </c>
      <c r="J4" s="64" t="s">
        <v>15</v>
      </c>
      <c r="K4" s="64" t="s">
        <v>16</v>
      </c>
      <c r="L4" s="209" t="s">
        <v>17</v>
      </c>
    </row>
    <row r="5" spans="1:12" ht="20.100000000000001" customHeight="1">
      <c r="A5" s="63" t="s">
        <v>19</v>
      </c>
      <c r="B5" s="276">
        <f>B6+B32</f>
        <v>4353</v>
      </c>
      <c r="C5" s="276">
        <f t="shared" ref="C5:D5" si="0">C6+C32</f>
        <v>5086</v>
      </c>
      <c r="D5" s="276">
        <f t="shared" si="0"/>
        <v>5086</v>
      </c>
      <c r="E5" s="254">
        <f>D5/C5</f>
        <v>1</v>
      </c>
      <c r="F5" s="254">
        <v>1.1467869222096956</v>
      </c>
      <c r="G5" s="63" t="s">
        <v>19</v>
      </c>
      <c r="H5" s="276">
        <f>H6+H32</f>
        <v>4353</v>
      </c>
      <c r="I5" s="276">
        <f t="shared" ref="I5:J5" si="1">I6+I32</f>
        <v>5086</v>
      </c>
      <c r="J5" s="276">
        <f t="shared" si="1"/>
        <v>5086</v>
      </c>
      <c r="K5" s="254">
        <f>J5/I5</f>
        <v>1</v>
      </c>
      <c r="L5" s="284">
        <v>1.1467869222096956</v>
      </c>
    </row>
    <row r="6" spans="1:12" ht="20.100000000000001" customHeight="1">
      <c r="A6" s="277" t="s">
        <v>20</v>
      </c>
      <c r="B6" s="276">
        <f>B7+B23</f>
        <v>2124</v>
      </c>
      <c r="C6" s="276">
        <f t="shared" ref="C6:D6" si="2">C7+C23</f>
        <v>2322</v>
      </c>
      <c r="D6" s="276">
        <f t="shared" si="2"/>
        <v>2322</v>
      </c>
      <c r="E6" s="254">
        <f>D6/C6</f>
        <v>1</v>
      </c>
      <c r="F6" s="254">
        <v>1.2423756019261638</v>
      </c>
      <c r="G6" s="277" t="s">
        <v>21</v>
      </c>
      <c r="H6" s="276">
        <f>SUM(H7:H31)</f>
        <v>4326</v>
      </c>
      <c r="I6" s="276">
        <f t="shared" ref="I6:J6" si="3">SUM(I7:I31)</f>
        <v>5033</v>
      </c>
      <c r="J6" s="276">
        <f t="shared" si="3"/>
        <v>5030</v>
      </c>
      <c r="K6" s="254">
        <f>J6/I6</f>
        <v>0.99940393403536654</v>
      </c>
      <c r="L6" s="284">
        <v>1.1600553505535056</v>
      </c>
    </row>
    <row r="7" spans="1:12" ht="20.100000000000001" customHeight="1">
      <c r="A7" s="197" t="s">
        <v>22</v>
      </c>
      <c r="B7" s="278">
        <f>SUM(B8:B22)</f>
        <v>2092</v>
      </c>
      <c r="C7" s="278">
        <f t="shared" ref="C7:D7" si="4">SUM(C8:C22)</f>
        <v>2278</v>
      </c>
      <c r="D7" s="278">
        <f t="shared" si="4"/>
        <v>2278</v>
      </c>
      <c r="E7" s="259">
        <f>D7/C7</f>
        <v>1</v>
      </c>
      <c r="F7" s="259">
        <v>1.2214477211796246</v>
      </c>
      <c r="G7" s="197" t="s">
        <v>23</v>
      </c>
      <c r="H7" s="278">
        <v>953</v>
      </c>
      <c r="I7" s="278">
        <v>1120</v>
      </c>
      <c r="J7" s="278">
        <v>1120</v>
      </c>
      <c r="K7" s="259">
        <f>J7/I7</f>
        <v>1</v>
      </c>
      <c r="L7" s="280">
        <v>1.0948191593352883</v>
      </c>
    </row>
    <row r="8" spans="1:12" ht="20.100000000000001" customHeight="1">
      <c r="A8" s="197" t="s">
        <v>24</v>
      </c>
      <c r="B8" s="278">
        <v>1471</v>
      </c>
      <c r="C8" s="278">
        <v>1446</v>
      </c>
      <c r="D8" s="278">
        <v>1446</v>
      </c>
      <c r="E8" s="259">
        <f t="shared" ref="E8:E20" si="5">D8/C8</f>
        <v>1</v>
      </c>
      <c r="F8" s="259">
        <v>1.0758928571428572</v>
      </c>
      <c r="G8" s="197" t="s">
        <v>25</v>
      </c>
      <c r="H8" s="278"/>
      <c r="I8" s="278"/>
      <c r="J8" s="278"/>
      <c r="K8" s="259"/>
      <c r="L8" s="259"/>
    </row>
    <row r="9" spans="1:12" ht="20.100000000000001" customHeight="1">
      <c r="A9" s="197" t="s">
        <v>26</v>
      </c>
      <c r="B9" s="278">
        <v>118</v>
      </c>
      <c r="C9" s="278">
        <v>223</v>
      </c>
      <c r="D9" s="278">
        <v>223</v>
      </c>
      <c r="E9" s="259">
        <f t="shared" si="5"/>
        <v>1</v>
      </c>
      <c r="F9" s="259">
        <v>2.5340909090909092</v>
      </c>
      <c r="G9" s="197" t="s">
        <v>27</v>
      </c>
      <c r="H9" s="278"/>
      <c r="I9" s="278"/>
      <c r="J9" s="278"/>
      <c r="K9" s="259"/>
      <c r="L9" s="259"/>
    </row>
    <row r="10" spans="1:12" ht="20.100000000000001" customHeight="1">
      <c r="A10" s="197" t="s">
        <v>28</v>
      </c>
      <c r="B10" s="278">
        <v>164</v>
      </c>
      <c r="C10" s="278">
        <v>259</v>
      </c>
      <c r="D10" s="278">
        <v>259</v>
      </c>
      <c r="E10" s="259">
        <f t="shared" si="5"/>
        <v>1</v>
      </c>
      <c r="F10" s="259">
        <v>1.9328358208955223</v>
      </c>
      <c r="G10" s="197" t="s">
        <v>29</v>
      </c>
      <c r="H10" s="278"/>
      <c r="I10" s="278">
        <v>3</v>
      </c>
      <c r="J10" s="278"/>
      <c r="K10" s="259">
        <f>J10/I10</f>
        <v>0</v>
      </c>
      <c r="L10" s="259"/>
    </row>
    <row r="11" spans="1:12" ht="20.100000000000001" customHeight="1">
      <c r="A11" s="197" t="s">
        <v>30</v>
      </c>
      <c r="B11" s="278"/>
      <c r="C11" s="278">
        <v>1</v>
      </c>
      <c r="D11" s="278">
        <v>1</v>
      </c>
      <c r="E11" s="259">
        <f t="shared" si="5"/>
        <v>1</v>
      </c>
      <c r="F11" s="259"/>
      <c r="G11" s="197" t="s">
        <v>31</v>
      </c>
      <c r="H11" s="278"/>
      <c r="I11" s="278"/>
      <c r="J11" s="278"/>
      <c r="K11" s="259"/>
      <c r="L11" s="259"/>
    </row>
    <row r="12" spans="1:12" ht="20.100000000000001" customHeight="1">
      <c r="A12" s="197" t="s">
        <v>32</v>
      </c>
      <c r="B12" s="278">
        <v>232</v>
      </c>
      <c r="C12" s="278">
        <v>200</v>
      </c>
      <c r="D12" s="278">
        <v>200</v>
      </c>
      <c r="E12" s="259">
        <f t="shared" si="5"/>
        <v>1</v>
      </c>
      <c r="F12" s="259">
        <v>0.93023255813953487</v>
      </c>
      <c r="G12" s="197" t="s">
        <v>33</v>
      </c>
      <c r="H12" s="278"/>
      <c r="I12" s="278"/>
      <c r="J12" s="278"/>
      <c r="K12" s="259"/>
      <c r="L12" s="259"/>
    </row>
    <row r="13" spans="1:12" ht="20.100000000000001" customHeight="1">
      <c r="A13" s="197" t="s">
        <v>34</v>
      </c>
      <c r="B13" s="278">
        <v>42</v>
      </c>
      <c r="C13" s="278">
        <v>57</v>
      </c>
      <c r="D13" s="278">
        <v>57</v>
      </c>
      <c r="E13" s="259">
        <f t="shared" si="5"/>
        <v>1</v>
      </c>
      <c r="F13" s="259">
        <v>1.6764705882352942</v>
      </c>
      <c r="G13" s="197" t="s">
        <v>35</v>
      </c>
      <c r="H13" s="278">
        <v>91</v>
      </c>
      <c r="I13" s="278">
        <v>91</v>
      </c>
      <c r="J13" s="278">
        <v>91</v>
      </c>
      <c r="K13" s="259">
        <f>J13/I13</f>
        <v>1</v>
      </c>
      <c r="L13" s="259">
        <v>0.98913043478260865</v>
      </c>
    </row>
    <row r="14" spans="1:12" ht="20.100000000000001" customHeight="1">
      <c r="A14" s="197" t="s">
        <v>36</v>
      </c>
      <c r="B14" s="278">
        <v>48</v>
      </c>
      <c r="C14" s="278">
        <v>36</v>
      </c>
      <c r="D14" s="278">
        <v>36</v>
      </c>
      <c r="E14" s="259">
        <f t="shared" si="5"/>
        <v>1</v>
      </c>
      <c r="F14" s="259">
        <v>0.97297297297297303</v>
      </c>
      <c r="G14" s="197" t="s">
        <v>37</v>
      </c>
      <c r="H14" s="278">
        <v>826</v>
      </c>
      <c r="I14" s="278">
        <v>870</v>
      </c>
      <c r="J14" s="278">
        <v>870</v>
      </c>
      <c r="K14" s="259">
        <f t="shared" ref="K14:K20" si="6">J14/I14</f>
        <v>1</v>
      </c>
      <c r="L14" s="259">
        <v>1.1725067385444743</v>
      </c>
    </row>
    <row r="15" spans="1:12" ht="20.100000000000001" customHeight="1">
      <c r="A15" s="197" t="s">
        <v>38</v>
      </c>
      <c r="B15" s="278">
        <v>7</v>
      </c>
      <c r="C15" s="278">
        <v>6</v>
      </c>
      <c r="D15" s="278">
        <v>6</v>
      </c>
      <c r="E15" s="259">
        <f t="shared" si="5"/>
        <v>1</v>
      </c>
      <c r="F15" s="259">
        <v>1.2</v>
      </c>
      <c r="G15" s="197" t="s">
        <v>39</v>
      </c>
      <c r="H15" s="278">
        <v>165</v>
      </c>
      <c r="I15" s="278">
        <v>172</v>
      </c>
      <c r="J15" s="278">
        <v>172</v>
      </c>
      <c r="K15" s="259">
        <f t="shared" si="6"/>
        <v>1</v>
      </c>
      <c r="L15" s="259">
        <v>0.9662921348314607</v>
      </c>
    </row>
    <row r="16" spans="1:12" ht="20.100000000000001" customHeight="1">
      <c r="A16" s="197" t="s">
        <v>40</v>
      </c>
      <c r="B16" s="278">
        <v>7</v>
      </c>
      <c r="C16" s="278">
        <v>40</v>
      </c>
      <c r="D16" s="278">
        <v>40</v>
      </c>
      <c r="E16" s="259">
        <f t="shared" si="5"/>
        <v>1</v>
      </c>
      <c r="F16" s="259">
        <v>8</v>
      </c>
      <c r="G16" s="197" t="s">
        <v>41</v>
      </c>
      <c r="H16" s="278">
        <v>246</v>
      </c>
      <c r="I16" s="278">
        <v>290</v>
      </c>
      <c r="J16" s="278">
        <v>290</v>
      </c>
      <c r="K16" s="259">
        <f t="shared" si="6"/>
        <v>1</v>
      </c>
      <c r="L16" s="259">
        <v>0.99656357388316152</v>
      </c>
    </row>
    <row r="17" spans="1:12" ht="20.100000000000001" customHeight="1">
      <c r="A17" s="197" t="s">
        <v>42</v>
      </c>
      <c r="B17" s="278"/>
      <c r="C17" s="278"/>
      <c r="D17" s="278"/>
      <c r="E17" s="259"/>
      <c r="F17" s="259"/>
      <c r="G17" s="197" t="s">
        <v>43</v>
      </c>
      <c r="H17" s="278">
        <v>326</v>
      </c>
      <c r="I17" s="278">
        <v>272</v>
      </c>
      <c r="J17" s="278">
        <v>272</v>
      </c>
      <c r="K17" s="259">
        <f t="shared" si="6"/>
        <v>1</v>
      </c>
      <c r="L17" s="259">
        <v>1.0187265917602997</v>
      </c>
    </row>
    <row r="18" spans="1:12" ht="20.100000000000001" customHeight="1">
      <c r="A18" s="197" t="s">
        <v>44</v>
      </c>
      <c r="B18" s="278">
        <v>3</v>
      </c>
      <c r="C18" s="278">
        <v>3</v>
      </c>
      <c r="D18" s="278">
        <v>3</v>
      </c>
      <c r="E18" s="259">
        <f t="shared" si="5"/>
        <v>1</v>
      </c>
      <c r="F18" s="259">
        <v>1</v>
      </c>
      <c r="G18" s="197" t="s">
        <v>45</v>
      </c>
      <c r="H18" s="278">
        <v>1475</v>
      </c>
      <c r="I18" s="278">
        <v>1509</v>
      </c>
      <c r="J18" s="278">
        <v>1509</v>
      </c>
      <c r="K18" s="259">
        <f t="shared" si="6"/>
        <v>1</v>
      </c>
      <c r="L18" s="259">
        <v>0.96854942233632868</v>
      </c>
    </row>
    <row r="19" spans="1:12" ht="20.100000000000001" customHeight="1">
      <c r="A19" s="197" t="s">
        <v>46</v>
      </c>
      <c r="B19" s="278"/>
      <c r="C19" s="278"/>
      <c r="D19" s="278"/>
      <c r="E19" s="259"/>
      <c r="F19" s="259"/>
      <c r="G19" s="197" t="s">
        <v>47</v>
      </c>
      <c r="H19" s="278"/>
      <c r="I19" s="278"/>
      <c r="J19" s="278"/>
      <c r="K19" s="259"/>
      <c r="L19" s="259"/>
    </row>
    <row r="20" spans="1:12" ht="20.100000000000001" customHeight="1">
      <c r="A20" s="197" t="s">
        <v>48</v>
      </c>
      <c r="B20" s="278"/>
      <c r="C20" s="278">
        <v>7</v>
      </c>
      <c r="D20" s="278">
        <v>7</v>
      </c>
      <c r="E20" s="259">
        <f t="shared" si="5"/>
        <v>1</v>
      </c>
      <c r="F20" s="259"/>
      <c r="G20" s="197" t="s">
        <v>49</v>
      </c>
      <c r="H20" s="278"/>
      <c r="I20" s="278">
        <v>470</v>
      </c>
      <c r="J20" s="278">
        <v>470</v>
      </c>
      <c r="K20" s="259">
        <f t="shared" si="6"/>
        <v>1</v>
      </c>
      <c r="L20" s="259"/>
    </row>
    <row r="21" spans="1:12" ht="20.100000000000001" customHeight="1">
      <c r="A21" s="197" t="s">
        <v>50</v>
      </c>
      <c r="B21" s="279"/>
      <c r="C21" s="279"/>
      <c r="D21" s="279"/>
      <c r="E21" s="259"/>
      <c r="F21" s="259"/>
      <c r="G21" s="197" t="s">
        <v>51</v>
      </c>
      <c r="H21" s="278"/>
      <c r="I21" s="278"/>
      <c r="J21" s="278"/>
      <c r="K21" s="259"/>
      <c r="L21" s="259"/>
    </row>
    <row r="22" spans="1:12" ht="20.100000000000001" customHeight="1">
      <c r="A22" s="197" t="s">
        <v>52</v>
      </c>
      <c r="B22" s="279"/>
      <c r="C22" s="279"/>
      <c r="D22" s="279"/>
      <c r="E22" s="259"/>
      <c r="F22" s="259"/>
      <c r="G22" s="197" t="s">
        <v>53</v>
      </c>
      <c r="H22" s="278"/>
      <c r="I22" s="278"/>
      <c r="J22" s="278"/>
      <c r="K22" s="259"/>
      <c r="L22" s="259"/>
    </row>
    <row r="23" spans="1:12" ht="20.100000000000001" customHeight="1">
      <c r="A23" s="197" t="s">
        <v>54</v>
      </c>
      <c r="B23" s="278">
        <f>SUM(B24:B30)</f>
        <v>32</v>
      </c>
      <c r="C23" s="278">
        <f t="shared" ref="C23:D23" si="7">SUM(C24:C30)</f>
        <v>44</v>
      </c>
      <c r="D23" s="278">
        <f t="shared" si="7"/>
        <v>44</v>
      </c>
      <c r="E23" s="259">
        <f t="shared" ref="E23" si="8">D23/C23</f>
        <v>1</v>
      </c>
      <c r="F23" s="259">
        <v>11</v>
      </c>
      <c r="G23" s="197" t="s">
        <v>55</v>
      </c>
      <c r="H23" s="278"/>
      <c r="I23" s="278"/>
      <c r="J23" s="278"/>
      <c r="K23" s="259"/>
      <c r="L23" s="259"/>
    </row>
    <row r="24" spans="1:12" ht="20.100000000000001" customHeight="1">
      <c r="A24" s="197" t="s">
        <v>56</v>
      </c>
      <c r="B24" s="278"/>
      <c r="C24" s="278"/>
      <c r="D24" s="278"/>
      <c r="E24" s="259"/>
      <c r="F24" s="259"/>
      <c r="G24" s="197" t="s">
        <v>57</v>
      </c>
      <c r="H24" s="278"/>
      <c r="I24" s="278"/>
      <c r="J24" s="278"/>
      <c r="K24" s="259"/>
      <c r="L24" s="259"/>
    </row>
    <row r="25" spans="1:12" ht="20.100000000000001" customHeight="1">
      <c r="A25" s="197" t="s">
        <v>58</v>
      </c>
      <c r="B25" s="278"/>
      <c r="C25" s="278"/>
      <c r="D25" s="278"/>
      <c r="E25" s="259"/>
      <c r="F25" s="259"/>
      <c r="G25" s="197" t="s">
        <v>59</v>
      </c>
      <c r="H25" s="278">
        <v>202</v>
      </c>
      <c r="I25" s="278">
        <v>236</v>
      </c>
      <c r="J25" s="278">
        <v>236</v>
      </c>
      <c r="K25" s="259">
        <f t="shared" ref="K25" si="9">J25/I25</f>
        <v>1</v>
      </c>
      <c r="L25" s="259">
        <v>1.2756756756756757</v>
      </c>
    </row>
    <row r="26" spans="1:12" ht="20.100000000000001" customHeight="1">
      <c r="A26" s="197" t="s">
        <v>60</v>
      </c>
      <c r="B26" s="278">
        <v>2</v>
      </c>
      <c r="C26" s="278">
        <v>3</v>
      </c>
      <c r="D26" s="278">
        <v>3</v>
      </c>
      <c r="E26" s="259">
        <f t="shared" ref="E26:E27" si="10">D26/C26</f>
        <v>1</v>
      </c>
      <c r="F26" s="259">
        <v>1.5</v>
      </c>
      <c r="G26" s="197" t="s">
        <v>61</v>
      </c>
      <c r="H26" s="278"/>
      <c r="I26" s="278"/>
      <c r="J26" s="278"/>
      <c r="K26" s="259"/>
      <c r="L26" s="259"/>
    </row>
    <row r="27" spans="1:12" ht="20.100000000000001" customHeight="1">
      <c r="A27" s="197" t="s">
        <v>62</v>
      </c>
      <c r="B27" s="278">
        <v>30</v>
      </c>
      <c r="C27" s="278">
        <v>41</v>
      </c>
      <c r="D27" s="278">
        <v>41</v>
      </c>
      <c r="E27" s="259">
        <f t="shared" si="10"/>
        <v>1</v>
      </c>
      <c r="F27" s="280">
        <v>20.5</v>
      </c>
      <c r="G27" s="197" t="s">
        <v>63</v>
      </c>
      <c r="H27" s="278"/>
      <c r="I27" s="278"/>
      <c r="J27" s="278"/>
      <c r="K27" s="259"/>
      <c r="L27" s="259"/>
    </row>
    <row r="28" spans="1:12" ht="20.100000000000001" customHeight="1">
      <c r="A28" s="197" t="s">
        <v>64</v>
      </c>
      <c r="B28" s="278"/>
      <c r="C28" s="278"/>
      <c r="D28" s="278"/>
      <c r="E28" s="259"/>
      <c r="F28" s="280"/>
      <c r="G28" s="197" t="s">
        <v>65</v>
      </c>
      <c r="H28" s="278">
        <v>42</v>
      </c>
      <c r="I28" s="278"/>
      <c r="J28" s="278"/>
      <c r="K28" s="259"/>
      <c r="L28" s="280"/>
    </row>
    <row r="29" spans="1:12" ht="20.100000000000001" customHeight="1">
      <c r="A29" s="197" t="s">
        <v>66</v>
      </c>
      <c r="B29" s="278"/>
      <c r="C29" s="278"/>
      <c r="D29" s="278"/>
      <c r="E29" s="259"/>
      <c r="F29" s="280"/>
      <c r="G29" s="197" t="s">
        <v>67</v>
      </c>
      <c r="H29" s="278"/>
      <c r="I29" s="278"/>
      <c r="J29" s="278"/>
      <c r="K29" s="259"/>
      <c r="L29" s="280"/>
    </row>
    <row r="30" spans="1:12" ht="20.100000000000001" customHeight="1">
      <c r="A30" s="197" t="s">
        <v>68</v>
      </c>
      <c r="B30" s="278"/>
      <c r="C30" s="278"/>
      <c r="D30" s="278"/>
      <c r="E30" s="259"/>
      <c r="F30" s="280"/>
      <c r="G30" s="197" t="s">
        <v>69</v>
      </c>
      <c r="H30" s="278"/>
      <c r="I30" s="278"/>
      <c r="J30" s="278"/>
      <c r="K30" s="259"/>
      <c r="L30" s="280"/>
    </row>
    <row r="31" spans="1:12" ht="20.100000000000001" customHeight="1">
      <c r="A31" s="258"/>
      <c r="B31" s="281"/>
      <c r="C31" s="281"/>
      <c r="D31" s="281"/>
      <c r="E31" s="258"/>
      <c r="F31" s="258"/>
      <c r="G31" s="197" t="s">
        <v>70</v>
      </c>
      <c r="H31" s="278"/>
      <c r="I31" s="278"/>
      <c r="J31" s="278"/>
      <c r="K31" s="259"/>
      <c r="L31" s="280"/>
    </row>
    <row r="32" spans="1:12" ht="20.100000000000001" customHeight="1">
      <c r="A32" s="277" t="s">
        <v>71</v>
      </c>
      <c r="B32" s="276">
        <f>SUM(B33:B37,B41:B42)</f>
        <v>2229</v>
      </c>
      <c r="C32" s="276">
        <f t="shared" ref="C32:D32" si="11">SUM(C33:C37,C41:C42)</f>
        <v>2764</v>
      </c>
      <c r="D32" s="276">
        <f t="shared" si="11"/>
        <v>2764</v>
      </c>
      <c r="E32" s="254">
        <f t="shared" ref="E32:E33" si="12">D32/C32</f>
        <v>1</v>
      </c>
      <c r="F32" s="254">
        <v>1.0771628994544038</v>
      </c>
      <c r="G32" s="277" t="s">
        <v>72</v>
      </c>
      <c r="H32" s="282">
        <f>SUM(H33:H35,H38:H39,H43)</f>
        <v>27</v>
      </c>
      <c r="I32" s="282">
        <f t="shared" ref="I32:J32" si="13">SUM(I33:I35,I38:I39,I43)</f>
        <v>53</v>
      </c>
      <c r="J32" s="282">
        <f t="shared" si="13"/>
        <v>56</v>
      </c>
      <c r="K32" s="254">
        <f t="shared" ref="K32" si="14">J32/I32</f>
        <v>1.0566037735849056</v>
      </c>
      <c r="L32" s="284">
        <v>0.56565656565656564</v>
      </c>
    </row>
    <row r="33" spans="1:12" ht="20.100000000000001" customHeight="1">
      <c r="A33" s="197" t="s">
        <v>73</v>
      </c>
      <c r="B33" s="278">
        <v>2224</v>
      </c>
      <c r="C33" s="278">
        <v>2745</v>
      </c>
      <c r="D33" s="278">
        <v>2745</v>
      </c>
      <c r="E33" s="259">
        <f t="shared" si="12"/>
        <v>1</v>
      </c>
      <c r="F33" s="280">
        <v>1.0731039874902268</v>
      </c>
      <c r="G33" s="197" t="s">
        <v>74</v>
      </c>
      <c r="H33" s="278">
        <v>27</v>
      </c>
      <c r="I33" s="278">
        <v>53</v>
      </c>
      <c r="J33" s="278">
        <v>53</v>
      </c>
      <c r="K33" s="259">
        <f t="shared" ref="K33" si="15">J33/I33</f>
        <v>1</v>
      </c>
      <c r="L33" s="259">
        <v>0.56382978723404253</v>
      </c>
    </row>
    <row r="34" spans="1:12" ht="20.100000000000001" customHeight="1">
      <c r="A34" s="197" t="s">
        <v>75</v>
      </c>
      <c r="B34" s="278"/>
      <c r="C34" s="278"/>
      <c r="D34" s="278"/>
      <c r="E34" s="256"/>
      <c r="F34" s="258"/>
      <c r="G34" s="197" t="s">
        <v>76</v>
      </c>
      <c r="H34" s="278"/>
      <c r="I34" s="278"/>
      <c r="J34" s="278"/>
      <c r="K34" s="256"/>
      <c r="L34" s="258"/>
    </row>
    <row r="35" spans="1:12" ht="20.100000000000001" customHeight="1">
      <c r="A35" s="197" t="s">
        <v>77</v>
      </c>
      <c r="B35" s="278"/>
      <c r="C35" s="278"/>
      <c r="D35" s="278"/>
      <c r="E35" s="256"/>
      <c r="F35" s="258"/>
      <c r="G35" s="197" t="s">
        <v>78</v>
      </c>
      <c r="H35" s="278"/>
      <c r="I35" s="278"/>
      <c r="J35" s="278"/>
      <c r="K35" s="256"/>
      <c r="L35" s="258"/>
    </row>
    <row r="36" spans="1:12" ht="20.100000000000001" customHeight="1">
      <c r="A36" s="197" t="s">
        <v>79</v>
      </c>
      <c r="B36" s="278"/>
      <c r="C36" s="278">
        <v>14</v>
      </c>
      <c r="D36" s="278">
        <v>14</v>
      </c>
      <c r="E36" s="259">
        <f t="shared" ref="E36" si="16">D36/C36</f>
        <v>1</v>
      </c>
      <c r="F36" s="258"/>
      <c r="G36" s="197" t="s">
        <v>80</v>
      </c>
      <c r="H36" s="278"/>
      <c r="I36" s="278"/>
      <c r="J36" s="278"/>
      <c r="K36" s="256"/>
      <c r="L36" s="258"/>
    </row>
    <row r="37" spans="1:12" ht="20.100000000000001" customHeight="1">
      <c r="A37" s="197" t="s">
        <v>81</v>
      </c>
      <c r="B37" s="278"/>
      <c r="C37" s="278"/>
      <c r="D37" s="278"/>
      <c r="E37" s="256"/>
      <c r="F37" s="258"/>
      <c r="G37" s="197" t="s">
        <v>82</v>
      </c>
      <c r="H37" s="278"/>
      <c r="I37" s="278"/>
      <c r="J37" s="278"/>
      <c r="K37" s="256"/>
      <c r="L37" s="258"/>
    </row>
    <row r="38" spans="1:12" ht="20.100000000000001" customHeight="1">
      <c r="A38" s="197" t="s">
        <v>83</v>
      </c>
      <c r="B38" s="278"/>
      <c r="C38" s="278"/>
      <c r="D38" s="278"/>
      <c r="E38" s="256"/>
      <c r="F38" s="258"/>
      <c r="G38" s="197" t="s">
        <v>84</v>
      </c>
      <c r="H38" s="278"/>
      <c r="I38" s="278"/>
      <c r="J38" s="278"/>
      <c r="K38" s="256"/>
      <c r="L38" s="258"/>
    </row>
    <row r="39" spans="1:12" ht="20.100000000000001" customHeight="1">
      <c r="A39" s="197" t="s">
        <v>85</v>
      </c>
      <c r="B39" s="278"/>
      <c r="C39" s="278"/>
      <c r="D39" s="278"/>
      <c r="E39" s="256"/>
      <c r="F39" s="258"/>
      <c r="G39" s="197" t="s">
        <v>86</v>
      </c>
      <c r="H39" s="278"/>
      <c r="I39" s="278"/>
      <c r="J39" s="278"/>
      <c r="K39" s="256"/>
      <c r="L39" s="258"/>
    </row>
    <row r="40" spans="1:12" ht="20.100000000000001" customHeight="1">
      <c r="A40" s="197" t="s">
        <v>87</v>
      </c>
      <c r="B40" s="278"/>
      <c r="C40" s="278"/>
      <c r="D40" s="278"/>
      <c r="E40" s="256"/>
      <c r="F40" s="258"/>
      <c r="G40" s="197" t="s">
        <v>88</v>
      </c>
      <c r="H40" s="278"/>
      <c r="I40" s="278"/>
      <c r="J40" s="278"/>
      <c r="K40" s="256"/>
      <c r="L40" s="258"/>
    </row>
    <row r="41" spans="1:12" ht="20.100000000000001" customHeight="1">
      <c r="A41" s="197" t="s">
        <v>89</v>
      </c>
      <c r="B41" s="278">
        <v>5</v>
      </c>
      <c r="C41" s="278">
        <v>5</v>
      </c>
      <c r="D41" s="278">
        <v>5</v>
      </c>
      <c r="E41" s="259">
        <v>1</v>
      </c>
      <c r="F41" s="280">
        <v>0.625</v>
      </c>
      <c r="G41" s="197" t="s">
        <v>90</v>
      </c>
      <c r="H41" s="278"/>
      <c r="I41" s="278"/>
      <c r="J41" s="278"/>
      <c r="K41" s="256"/>
      <c r="L41" s="258"/>
    </row>
    <row r="42" spans="1:12" ht="20.100000000000001" customHeight="1">
      <c r="A42" s="197" t="s">
        <v>91</v>
      </c>
      <c r="B42" s="278"/>
      <c r="C42" s="278"/>
      <c r="D42" s="278"/>
      <c r="E42" s="258"/>
      <c r="F42" s="258"/>
      <c r="G42" s="197" t="s">
        <v>92</v>
      </c>
      <c r="H42" s="278"/>
      <c r="I42" s="278"/>
      <c r="J42" s="278"/>
      <c r="K42" s="258"/>
      <c r="L42" s="258"/>
    </row>
    <row r="43" spans="1:12" ht="20.100000000000001" customHeight="1">
      <c r="A43" s="258"/>
      <c r="B43" s="258"/>
      <c r="C43" s="258"/>
      <c r="D43" s="258"/>
      <c r="E43" s="258"/>
      <c r="F43" s="258"/>
      <c r="G43" s="197" t="s">
        <v>93</v>
      </c>
      <c r="H43" s="278"/>
      <c r="I43" s="278"/>
      <c r="J43" s="278">
        <v>3</v>
      </c>
      <c r="K43" s="259"/>
      <c r="L43" s="259">
        <v>0.6</v>
      </c>
    </row>
    <row r="44" spans="1:12" s="273" customFormat="1" ht="55.5" customHeight="1">
      <c r="A44" s="309" t="s">
        <v>924</v>
      </c>
      <c r="B44" s="310"/>
      <c r="C44" s="310"/>
      <c r="D44" s="310"/>
      <c r="E44" s="310"/>
      <c r="F44" s="310"/>
      <c r="G44" s="310"/>
      <c r="H44" s="310"/>
      <c r="I44" s="310"/>
      <c r="J44" s="310"/>
      <c r="K44" s="310"/>
      <c r="L44" s="310"/>
    </row>
  </sheetData>
  <mergeCells count="3">
    <mergeCell ref="A1:L1"/>
    <mergeCell ref="A2:L2"/>
    <mergeCell ref="A44:L44"/>
  </mergeCells>
  <phoneticPr fontId="81"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rgb="FF00B050"/>
  </sheetPr>
  <dimension ref="A1:B537"/>
  <sheetViews>
    <sheetView showZeros="0" zoomScaleNormal="100" zoomScaleSheetLayoutView="100" workbookViewId="0">
      <selection activeCell="D9" sqref="D9"/>
    </sheetView>
  </sheetViews>
  <sheetFormatPr defaultColWidth="21.5" defaultRowHeight="21.95" customHeight="1"/>
  <cols>
    <col min="1" max="1" width="55.375" style="270" customWidth="1"/>
    <col min="2" max="2" width="30.875" style="270" customWidth="1"/>
    <col min="3" max="16384" width="21.5" style="170"/>
  </cols>
  <sheetData>
    <row r="1" spans="1:2" ht="21.95" customHeight="1">
      <c r="A1" s="307" t="s">
        <v>94</v>
      </c>
      <c r="B1" s="307"/>
    </row>
    <row r="2" spans="1:2" s="169" customFormat="1" ht="21.95" customHeight="1">
      <c r="A2" s="311" t="s">
        <v>925</v>
      </c>
      <c r="B2" s="311"/>
    </row>
    <row r="3" spans="1:2" s="169" customFormat="1" ht="12" customHeight="1">
      <c r="A3" s="271"/>
      <c r="B3" s="271"/>
    </row>
    <row r="4" spans="1:2" ht="17.100000000000001" customHeight="1">
      <c r="A4" s="312" t="s">
        <v>11</v>
      </c>
      <c r="B4" s="312"/>
    </row>
    <row r="5" spans="1:2" ht="20.100000000000001" customHeight="1">
      <c r="A5" s="173" t="s">
        <v>95</v>
      </c>
      <c r="B5" s="173" t="s">
        <v>15</v>
      </c>
    </row>
    <row r="6" spans="1:2" ht="16.5" customHeight="1">
      <c r="A6" s="272" t="s">
        <v>21</v>
      </c>
      <c r="B6" s="91">
        <f>B7+B183+B208+B285+B335+B365+B382+B453+B494+B109</f>
        <v>5030</v>
      </c>
    </row>
    <row r="7" spans="1:2" ht="16.5" customHeight="1">
      <c r="A7" s="245" t="s">
        <v>96</v>
      </c>
      <c r="B7" s="96">
        <f>B8+B24+B42+B78+B107</f>
        <v>1120</v>
      </c>
    </row>
    <row r="8" spans="1:2" ht="16.5" customHeight="1">
      <c r="A8" s="246" t="s">
        <v>97</v>
      </c>
      <c r="B8" s="96">
        <f>SUM(B9:B15)</f>
        <v>42</v>
      </c>
    </row>
    <row r="9" spans="1:2" ht="16.5" customHeight="1">
      <c r="A9" s="247" t="s">
        <v>98</v>
      </c>
      <c r="B9" s="96">
        <v>42</v>
      </c>
    </row>
    <row r="10" spans="1:2" ht="16.5" hidden="1" customHeight="1">
      <c r="A10" s="247" t="s">
        <v>99</v>
      </c>
      <c r="B10" s="96"/>
    </row>
    <row r="11" spans="1:2" ht="16.5" hidden="1" customHeight="1">
      <c r="A11" s="247" t="s">
        <v>100</v>
      </c>
      <c r="B11" s="96"/>
    </row>
    <row r="12" spans="1:2" ht="16.5" hidden="1" customHeight="1">
      <c r="A12" s="247" t="s">
        <v>101</v>
      </c>
      <c r="B12" s="96"/>
    </row>
    <row r="13" spans="1:2" ht="16.5" hidden="1" customHeight="1">
      <c r="A13" s="247" t="s">
        <v>102</v>
      </c>
      <c r="B13" s="96"/>
    </row>
    <row r="14" spans="1:2" ht="16.5" hidden="1" customHeight="1">
      <c r="A14" s="247" t="s">
        <v>103</v>
      </c>
      <c r="B14" s="96"/>
    </row>
    <row r="15" spans="1:2" ht="16.5" hidden="1" customHeight="1">
      <c r="A15" s="247" t="s">
        <v>104</v>
      </c>
      <c r="B15" s="96"/>
    </row>
    <row r="16" spans="1:2" ht="16.5" hidden="1" customHeight="1">
      <c r="A16" s="246" t="s">
        <v>105</v>
      </c>
      <c r="B16" s="96"/>
    </row>
    <row r="17" spans="1:2" ht="16.5" hidden="1" customHeight="1">
      <c r="A17" s="247" t="s">
        <v>98</v>
      </c>
      <c r="B17" s="96"/>
    </row>
    <row r="18" spans="1:2" ht="16.5" hidden="1" customHeight="1">
      <c r="A18" s="247" t="s">
        <v>99</v>
      </c>
      <c r="B18" s="96"/>
    </row>
    <row r="19" spans="1:2" ht="16.5" hidden="1" customHeight="1">
      <c r="A19" s="247" t="s">
        <v>106</v>
      </c>
      <c r="B19" s="96"/>
    </row>
    <row r="20" spans="1:2" ht="16.5" hidden="1" customHeight="1">
      <c r="A20" s="247" t="s">
        <v>107</v>
      </c>
      <c r="B20" s="96"/>
    </row>
    <row r="21" spans="1:2" ht="16.5" hidden="1" customHeight="1">
      <c r="A21" s="247" t="s">
        <v>108</v>
      </c>
      <c r="B21" s="96"/>
    </row>
    <row r="22" spans="1:2" ht="16.5" hidden="1" customHeight="1">
      <c r="A22" s="247" t="s">
        <v>104</v>
      </c>
      <c r="B22" s="96"/>
    </row>
    <row r="23" spans="1:2" ht="16.5" hidden="1" customHeight="1">
      <c r="A23" s="247" t="s">
        <v>109</v>
      </c>
      <c r="B23" s="96"/>
    </row>
    <row r="24" spans="1:2" ht="16.5" customHeight="1">
      <c r="A24" s="246" t="s">
        <v>110</v>
      </c>
      <c r="B24" s="96">
        <f>SUM(B25:B30)</f>
        <v>857</v>
      </c>
    </row>
    <row r="25" spans="1:2" ht="16.5" customHeight="1">
      <c r="A25" s="247" t="s">
        <v>98</v>
      </c>
      <c r="B25" s="96">
        <v>850</v>
      </c>
    </row>
    <row r="26" spans="1:2" ht="16.5" customHeight="1">
      <c r="A26" s="247" t="s">
        <v>99</v>
      </c>
      <c r="B26" s="96">
        <v>7</v>
      </c>
    </row>
    <row r="27" spans="1:2" ht="16.5" hidden="1" customHeight="1">
      <c r="A27" s="247" t="s">
        <v>111</v>
      </c>
      <c r="B27" s="96"/>
    </row>
    <row r="28" spans="1:2" ht="16.5" hidden="1" customHeight="1">
      <c r="A28" s="247" t="s">
        <v>112</v>
      </c>
      <c r="B28" s="96"/>
    </row>
    <row r="29" spans="1:2" ht="16.5" hidden="1" customHeight="1">
      <c r="A29" s="247" t="s">
        <v>104</v>
      </c>
      <c r="B29" s="96"/>
    </row>
    <row r="30" spans="1:2" ht="16.5" hidden="1" customHeight="1">
      <c r="A30" s="247" t="s">
        <v>113</v>
      </c>
      <c r="B30" s="96"/>
    </row>
    <row r="31" spans="1:2" ht="16.5" hidden="1" customHeight="1">
      <c r="A31" s="246" t="s">
        <v>114</v>
      </c>
      <c r="B31" s="96"/>
    </row>
    <row r="32" spans="1:2" ht="16.5" hidden="1" customHeight="1">
      <c r="A32" s="247" t="s">
        <v>98</v>
      </c>
      <c r="B32" s="96"/>
    </row>
    <row r="33" spans="1:2" ht="16.5" hidden="1" customHeight="1">
      <c r="A33" s="247" t="s">
        <v>99</v>
      </c>
      <c r="B33" s="96"/>
    </row>
    <row r="34" spans="1:2" ht="16.5" hidden="1" customHeight="1">
      <c r="A34" s="247" t="s">
        <v>115</v>
      </c>
      <c r="B34" s="96"/>
    </row>
    <row r="35" spans="1:2" ht="16.5" hidden="1" customHeight="1">
      <c r="A35" s="247" t="s">
        <v>104</v>
      </c>
      <c r="B35" s="96"/>
    </row>
    <row r="36" spans="1:2" ht="16.5" hidden="1" customHeight="1">
      <c r="A36" s="247" t="s">
        <v>116</v>
      </c>
      <c r="B36" s="96"/>
    </row>
    <row r="37" spans="1:2" ht="16.5" hidden="1" customHeight="1">
      <c r="A37" s="246" t="s">
        <v>117</v>
      </c>
      <c r="B37" s="96"/>
    </row>
    <row r="38" spans="1:2" ht="16.5" hidden="1" customHeight="1">
      <c r="A38" s="247" t="s">
        <v>98</v>
      </c>
      <c r="B38" s="96"/>
    </row>
    <row r="39" spans="1:2" ht="16.5" hidden="1" customHeight="1">
      <c r="A39" s="247" t="s">
        <v>99</v>
      </c>
      <c r="B39" s="96"/>
    </row>
    <row r="40" spans="1:2" ht="16.5" hidden="1" customHeight="1">
      <c r="A40" s="247" t="s">
        <v>118</v>
      </c>
      <c r="B40" s="96"/>
    </row>
    <row r="41" spans="1:2" ht="16.5" hidden="1" customHeight="1">
      <c r="A41" s="247" t="s">
        <v>119</v>
      </c>
      <c r="B41" s="96"/>
    </row>
    <row r="42" spans="1:2" ht="16.5" customHeight="1">
      <c r="A42" s="246" t="s">
        <v>120</v>
      </c>
      <c r="B42" s="96">
        <f>SUM(B43:B48)</f>
        <v>48</v>
      </c>
    </row>
    <row r="43" spans="1:2" ht="16.5" customHeight="1">
      <c r="A43" s="247" t="s">
        <v>98</v>
      </c>
      <c r="B43" s="96">
        <v>48</v>
      </c>
    </row>
    <row r="44" spans="1:2" ht="16.5" hidden="1" customHeight="1">
      <c r="A44" s="247" t="s">
        <v>99</v>
      </c>
      <c r="B44" s="96"/>
    </row>
    <row r="45" spans="1:2" ht="16.5" hidden="1" customHeight="1">
      <c r="A45" s="247" t="s">
        <v>121</v>
      </c>
      <c r="B45" s="96"/>
    </row>
    <row r="46" spans="1:2" ht="16.5" hidden="1" customHeight="1">
      <c r="A46" s="247" t="s">
        <v>122</v>
      </c>
      <c r="B46" s="96"/>
    </row>
    <row r="47" spans="1:2" ht="16.5" hidden="1" customHeight="1">
      <c r="A47" s="247" t="s">
        <v>104</v>
      </c>
      <c r="B47" s="96"/>
    </row>
    <row r="48" spans="1:2" ht="16.5" hidden="1" customHeight="1">
      <c r="A48" s="247" t="s">
        <v>123</v>
      </c>
      <c r="B48" s="96"/>
    </row>
    <row r="49" spans="1:2" ht="16.5" hidden="1" customHeight="1">
      <c r="A49" s="246" t="s">
        <v>124</v>
      </c>
      <c r="B49" s="96"/>
    </row>
    <row r="50" spans="1:2" ht="16.5" hidden="1" customHeight="1">
      <c r="A50" s="247" t="s">
        <v>98</v>
      </c>
      <c r="B50" s="96"/>
    </row>
    <row r="51" spans="1:2" ht="16.5" hidden="1" customHeight="1">
      <c r="A51" s="247" t="s">
        <v>99</v>
      </c>
      <c r="B51" s="96"/>
    </row>
    <row r="52" spans="1:2" ht="16.5" hidden="1" customHeight="1">
      <c r="A52" s="246" t="s">
        <v>125</v>
      </c>
      <c r="B52" s="96"/>
    </row>
    <row r="53" spans="1:2" ht="16.5" hidden="1" customHeight="1">
      <c r="A53" s="247" t="s">
        <v>126</v>
      </c>
      <c r="B53" s="96"/>
    </row>
    <row r="54" spans="1:2" ht="16.5" hidden="1" customHeight="1">
      <c r="A54" s="246" t="s">
        <v>127</v>
      </c>
      <c r="B54" s="96"/>
    </row>
    <row r="55" spans="1:2" ht="16.5" hidden="1" customHeight="1">
      <c r="A55" s="247" t="s">
        <v>98</v>
      </c>
      <c r="B55" s="96"/>
    </row>
    <row r="56" spans="1:2" ht="16.5" hidden="1" customHeight="1">
      <c r="A56" s="247" t="s">
        <v>99</v>
      </c>
      <c r="B56" s="96"/>
    </row>
    <row r="57" spans="1:2" ht="16.5" hidden="1" customHeight="1">
      <c r="A57" s="247" t="s">
        <v>128</v>
      </c>
      <c r="B57" s="96"/>
    </row>
    <row r="58" spans="1:2" ht="16.5" hidden="1" customHeight="1">
      <c r="A58" s="247" t="s">
        <v>104</v>
      </c>
      <c r="B58" s="96"/>
    </row>
    <row r="59" spans="1:2" ht="16.5" hidden="1" customHeight="1">
      <c r="A59" s="247" t="s">
        <v>129</v>
      </c>
      <c r="B59" s="96"/>
    </row>
    <row r="60" spans="1:2" ht="16.5" hidden="1" customHeight="1">
      <c r="A60" s="246" t="s">
        <v>130</v>
      </c>
      <c r="B60" s="96"/>
    </row>
    <row r="61" spans="1:2" ht="16.5" hidden="1" customHeight="1">
      <c r="A61" s="247" t="s">
        <v>98</v>
      </c>
      <c r="B61" s="96"/>
    </row>
    <row r="62" spans="1:2" ht="16.5" hidden="1" customHeight="1">
      <c r="A62" s="247" t="s">
        <v>99</v>
      </c>
      <c r="B62" s="96"/>
    </row>
    <row r="63" spans="1:2" ht="16.5" hidden="1" customHeight="1">
      <c r="A63" s="246" t="s">
        <v>131</v>
      </c>
      <c r="B63" s="96"/>
    </row>
    <row r="64" spans="1:2" ht="16.5" hidden="1" customHeight="1">
      <c r="A64" s="247" t="s">
        <v>98</v>
      </c>
      <c r="B64" s="96"/>
    </row>
    <row r="65" spans="1:2" ht="16.5" hidden="1" customHeight="1">
      <c r="A65" s="247" t="s">
        <v>99</v>
      </c>
      <c r="B65" s="96"/>
    </row>
    <row r="66" spans="1:2" ht="16.5" hidden="1" customHeight="1">
      <c r="A66" s="246" t="s">
        <v>132</v>
      </c>
      <c r="B66" s="96"/>
    </row>
    <row r="67" spans="1:2" ht="16.5" hidden="1" customHeight="1">
      <c r="A67" s="247" t="s">
        <v>98</v>
      </c>
      <c r="B67" s="96"/>
    </row>
    <row r="68" spans="1:2" ht="16.5" hidden="1" customHeight="1">
      <c r="A68" s="247" t="s">
        <v>133</v>
      </c>
      <c r="B68" s="96"/>
    </row>
    <row r="69" spans="1:2" ht="16.5" hidden="1" customHeight="1">
      <c r="A69" s="246" t="s">
        <v>134</v>
      </c>
      <c r="B69" s="96"/>
    </row>
    <row r="70" spans="1:2" ht="16.5" hidden="1" customHeight="1">
      <c r="A70" s="247" t="s">
        <v>98</v>
      </c>
      <c r="B70" s="96"/>
    </row>
    <row r="71" spans="1:2" ht="16.5" hidden="1" customHeight="1">
      <c r="A71" s="247" t="s">
        <v>99</v>
      </c>
      <c r="B71" s="96"/>
    </row>
    <row r="72" spans="1:2" ht="16.5" hidden="1" customHeight="1">
      <c r="A72" s="247" t="s">
        <v>104</v>
      </c>
      <c r="B72" s="96"/>
    </row>
    <row r="73" spans="1:2" ht="16.5" hidden="1" customHeight="1">
      <c r="A73" s="246" t="s">
        <v>135</v>
      </c>
      <c r="B73" s="96"/>
    </row>
    <row r="74" spans="1:2" ht="16.5" hidden="1" customHeight="1">
      <c r="A74" s="247" t="s">
        <v>98</v>
      </c>
      <c r="B74" s="96"/>
    </row>
    <row r="75" spans="1:2" ht="16.5" hidden="1" customHeight="1">
      <c r="A75" s="247" t="s">
        <v>99</v>
      </c>
      <c r="B75" s="96"/>
    </row>
    <row r="76" spans="1:2" ht="16.5" hidden="1" customHeight="1">
      <c r="A76" s="247" t="s">
        <v>104</v>
      </c>
      <c r="B76" s="96"/>
    </row>
    <row r="77" spans="1:2" ht="16.5" hidden="1" customHeight="1">
      <c r="A77" s="247" t="s">
        <v>136</v>
      </c>
      <c r="B77" s="96"/>
    </row>
    <row r="78" spans="1:2" ht="16.5" customHeight="1">
      <c r="A78" s="246" t="s">
        <v>137</v>
      </c>
      <c r="B78" s="96">
        <f>SUM(B79:B81)</f>
        <v>121</v>
      </c>
    </row>
    <row r="79" spans="1:2" ht="16.5" customHeight="1">
      <c r="A79" s="247" t="s">
        <v>98</v>
      </c>
      <c r="B79" s="96">
        <v>121</v>
      </c>
    </row>
    <row r="80" spans="1:2" ht="16.5" hidden="1" customHeight="1">
      <c r="A80" s="247" t="s">
        <v>99</v>
      </c>
      <c r="B80" s="96"/>
    </row>
    <row r="81" spans="1:2" ht="16.5" hidden="1" customHeight="1">
      <c r="A81" s="247" t="s">
        <v>104</v>
      </c>
      <c r="B81" s="96"/>
    </row>
    <row r="82" spans="1:2" ht="16.5" hidden="1" customHeight="1">
      <c r="A82" s="246" t="s">
        <v>138</v>
      </c>
      <c r="B82" s="96"/>
    </row>
    <row r="83" spans="1:2" ht="16.5" hidden="1" customHeight="1">
      <c r="A83" s="247" t="s">
        <v>98</v>
      </c>
      <c r="B83" s="96"/>
    </row>
    <row r="84" spans="1:2" ht="16.5" hidden="1" customHeight="1">
      <c r="A84" s="247" t="s">
        <v>99</v>
      </c>
      <c r="B84" s="96"/>
    </row>
    <row r="85" spans="1:2" ht="16.5" hidden="1" customHeight="1">
      <c r="A85" s="247" t="s">
        <v>104</v>
      </c>
      <c r="B85" s="96"/>
    </row>
    <row r="86" spans="1:2" ht="16.5" hidden="1" customHeight="1">
      <c r="A86" s="247" t="s">
        <v>139</v>
      </c>
      <c r="B86" s="96"/>
    </row>
    <row r="87" spans="1:2" ht="16.5" hidden="1" customHeight="1">
      <c r="A87" s="246" t="s">
        <v>140</v>
      </c>
      <c r="B87" s="96"/>
    </row>
    <row r="88" spans="1:2" ht="16.5" hidden="1" customHeight="1">
      <c r="A88" s="247" t="s">
        <v>98</v>
      </c>
      <c r="B88" s="96"/>
    </row>
    <row r="89" spans="1:2" ht="16.5" hidden="1" customHeight="1">
      <c r="A89" s="247" t="s">
        <v>99</v>
      </c>
      <c r="B89" s="96"/>
    </row>
    <row r="90" spans="1:2" ht="16.5" hidden="1" customHeight="1">
      <c r="A90" s="247" t="s">
        <v>104</v>
      </c>
      <c r="B90" s="96"/>
    </row>
    <row r="91" spans="1:2" ht="16.5" hidden="1" customHeight="1">
      <c r="A91" s="246" t="s">
        <v>141</v>
      </c>
      <c r="B91" s="96"/>
    </row>
    <row r="92" spans="1:2" ht="16.5" hidden="1" customHeight="1">
      <c r="A92" s="247" t="s">
        <v>98</v>
      </c>
      <c r="B92" s="96"/>
    </row>
    <row r="93" spans="1:2" ht="16.5" hidden="1" customHeight="1">
      <c r="A93" s="247" t="s">
        <v>99</v>
      </c>
      <c r="B93" s="96"/>
    </row>
    <row r="94" spans="1:2" ht="16.5" hidden="1" customHeight="1">
      <c r="A94" s="247" t="s">
        <v>142</v>
      </c>
      <c r="B94" s="96"/>
    </row>
    <row r="95" spans="1:2" ht="16.5" hidden="1" customHeight="1">
      <c r="A95" s="246" t="s">
        <v>143</v>
      </c>
      <c r="B95" s="96"/>
    </row>
    <row r="96" spans="1:2" ht="16.5" hidden="1" customHeight="1">
      <c r="A96" s="247" t="s">
        <v>98</v>
      </c>
      <c r="B96" s="96"/>
    </row>
    <row r="97" spans="1:2" ht="16.5" hidden="1" customHeight="1">
      <c r="A97" s="247" t="s">
        <v>99</v>
      </c>
      <c r="B97" s="96"/>
    </row>
    <row r="98" spans="1:2" ht="16.5" hidden="1" customHeight="1">
      <c r="A98" s="247" t="s">
        <v>104</v>
      </c>
      <c r="B98" s="96"/>
    </row>
    <row r="99" spans="1:2" ht="16.5" hidden="1" customHeight="1">
      <c r="A99" s="247" t="s">
        <v>143</v>
      </c>
      <c r="B99" s="96"/>
    </row>
    <row r="100" spans="1:2" ht="16.5" hidden="1" customHeight="1">
      <c r="A100" s="246" t="s">
        <v>144</v>
      </c>
      <c r="B100" s="96"/>
    </row>
    <row r="101" spans="1:2" ht="16.5" hidden="1" customHeight="1">
      <c r="A101" s="247" t="s">
        <v>98</v>
      </c>
      <c r="B101" s="96"/>
    </row>
    <row r="102" spans="1:2" ht="16.5" hidden="1" customHeight="1">
      <c r="A102" s="247" t="s">
        <v>99</v>
      </c>
      <c r="B102" s="96"/>
    </row>
    <row r="103" spans="1:2" ht="16.5" hidden="1" customHeight="1">
      <c r="A103" s="247" t="s">
        <v>104</v>
      </c>
      <c r="B103" s="96"/>
    </row>
    <row r="104" spans="1:2" ht="16.5" hidden="1" customHeight="1">
      <c r="A104" s="246" t="s">
        <v>145</v>
      </c>
      <c r="B104" s="96"/>
    </row>
    <row r="105" spans="1:2" ht="16.5" hidden="1" customHeight="1">
      <c r="A105" s="247" t="s">
        <v>99</v>
      </c>
      <c r="B105" s="96"/>
    </row>
    <row r="106" spans="1:2" ht="16.5" hidden="1" customHeight="1">
      <c r="A106" s="247" t="s">
        <v>146</v>
      </c>
      <c r="B106" s="96"/>
    </row>
    <row r="107" spans="1:2" ht="16.5" customHeight="1">
      <c r="A107" s="246" t="s">
        <v>147</v>
      </c>
      <c r="B107" s="96">
        <f>B108</f>
        <v>52</v>
      </c>
    </row>
    <row r="108" spans="1:2" ht="16.5" customHeight="1">
      <c r="A108" s="247" t="s">
        <v>147</v>
      </c>
      <c r="B108" s="96">
        <v>52</v>
      </c>
    </row>
    <row r="109" spans="1:2" ht="16.5" hidden="1" customHeight="1">
      <c r="A109" s="245" t="s">
        <v>148</v>
      </c>
      <c r="B109" s="96">
        <f>B110</f>
        <v>0</v>
      </c>
    </row>
    <row r="110" spans="1:2" ht="16.5" hidden="1" customHeight="1">
      <c r="A110" s="246" t="s">
        <v>149</v>
      </c>
      <c r="B110" s="96">
        <f>SUM(B111:B112)</f>
        <v>0</v>
      </c>
    </row>
    <row r="111" spans="1:2" ht="16.5" hidden="1" customHeight="1">
      <c r="A111" s="247" t="s">
        <v>150</v>
      </c>
      <c r="B111" s="96"/>
    </row>
    <row r="112" spans="1:2" ht="16.5" hidden="1" customHeight="1">
      <c r="A112" s="247" t="s">
        <v>151</v>
      </c>
      <c r="B112" s="96"/>
    </row>
    <row r="113" spans="1:2" ht="16.5" hidden="1" customHeight="1">
      <c r="A113" s="245" t="s">
        <v>152</v>
      </c>
      <c r="B113" s="96"/>
    </row>
    <row r="114" spans="1:2" ht="16.5" hidden="1" customHeight="1">
      <c r="A114" s="246" t="s">
        <v>153</v>
      </c>
      <c r="B114" s="96"/>
    </row>
    <row r="115" spans="1:2" ht="16.5" hidden="1" customHeight="1">
      <c r="A115" s="247" t="s">
        <v>98</v>
      </c>
      <c r="B115" s="96"/>
    </row>
    <row r="116" spans="1:2" ht="16.5" hidden="1" customHeight="1">
      <c r="A116" s="247" t="s">
        <v>99</v>
      </c>
      <c r="B116" s="96"/>
    </row>
    <row r="117" spans="1:2" ht="16.5" hidden="1" customHeight="1">
      <c r="A117" s="247" t="s">
        <v>121</v>
      </c>
      <c r="B117" s="96"/>
    </row>
    <row r="118" spans="1:2" ht="16.5" hidden="1" customHeight="1">
      <c r="A118" s="247" t="s">
        <v>154</v>
      </c>
      <c r="B118" s="96"/>
    </row>
    <row r="119" spans="1:2" ht="16.5" hidden="1" customHeight="1">
      <c r="A119" s="247" t="s">
        <v>155</v>
      </c>
      <c r="B119" s="96"/>
    </row>
    <row r="120" spans="1:2" ht="16.5" hidden="1" customHeight="1">
      <c r="A120" s="246" t="s">
        <v>156</v>
      </c>
      <c r="B120" s="96"/>
    </row>
    <row r="121" spans="1:2" ht="16.5" hidden="1" customHeight="1">
      <c r="A121" s="247" t="s">
        <v>157</v>
      </c>
      <c r="B121" s="96"/>
    </row>
    <row r="122" spans="1:2" ht="16.5" hidden="1" customHeight="1">
      <c r="A122" s="246" t="s">
        <v>158</v>
      </c>
      <c r="B122" s="96"/>
    </row>
    <row r="123" spans="1:2" ht="16.5" hidden="1" customHeight="1">
      <c r="A123" s="247" t="s">
        <v>159</v>
      </c>
      <c r="B123" s="96"/>
    </row>
    <row r="124" spans="1:2" ht="16.5" hidden="1" customHeight="1">
      <c r="A124" s="246" t="s">
        <v>160</v>
      </c>
      <c r="B124" s="96"/>
    </row>
    <row r="125" spans="1:2" ht="16.5" hidden="1" customHeight="1">
      <c r="A125" s="247" t="s">
        <v>161</v>
      </c>
      <c r="B125" s="96"/>
    </row>
    <row r="126" spans="1:2" ht="16.5" hidden="1" customHeight="1">
      <c r="A126" s="246" t="s">
        <v>162</v>
      </c>
      <c r="B126" s="96"/>
    </row>
    <row r="127" spans="1:2" ht="16.5" hidden="1" customHeight="1">
      <c r="A127" s="247" t="s">
        <v>98</v>
      </c>
      <c r="B127" s="96"/>
    </row>
    <row r="128" spans="1:2" ht="16.5" hidden="1" customHeight="1">
      <c r="A128" s="247" t="s">
        <v>99</v>
      </c>
      <c r="B128" s="96"/>
    </row>
    <row r="129" spans="1:2" ht="16.5" hidden="1" customHeight="1">
      <c r="A129" s="247" t="s">
        <v>163</v>
      </c>
      <c r="B129" s="96"/>
    </row>
    <row r="130" spans="1:2" ht="16.5" hidden="1" customHeight="1">
      <c r="A130" s="247" t="s">
        <v>164</v>
      </c>
      <c r="B130" s="96"/>
    </row>
    <row r="131" spans="1:2" ht="16.5" hidden="1" customHeight="1">
      <c r="A131" s="247" t="s">
        <v>165</v>
      </c>
      <c r="B131" s="96"/>
    </row>
    <row r="132" spans="1:2" ht="16.5" hidden="1" customHeight="1">
      <c r="A132" s="247" t="s">
        <v>166</v>
      </c>
      <c r="B132" s="96"/>
    </row>
    <row r="133" spans="1:2" ht="16.5" hidden="1" customHeight="1">
      <c r="A133" s="247" t="s">
        <v>167</v>
      </c>
      <c r="B133" s="96"/>
    </row>
    <row r="134" spans="1:2" ht="16.5" hidden="1" customHeight="1">
      <c r="A134" s="247" t="s">
        <v>104</v>
      </c>
      <c r="B134" s="96"/>
    </row>
    <row r="135" spans="1:2" ht="16.5" hidden="1" customHeight="1">
      <c r="A135" s="245" t="s">
        <v>168</v>
      </c>
      <c r="B135" s="96"/>
    </row>
    <row r="136" spans="1:2" ht="16.5" hidden="1" customHeight="1">
      <c r="A136" s="246" t="s">
        <v>169</v>
      </c>
      <c r="B136" s="96"/>
    </row>
    <row r="137" spans="1:2" ht="16.5" hidden="1" customHeight="1">
      <c r="A137" s="247" t="s">
        <v>98</v>
      </c>
      <c r="B137" s="96"/>
    </row>
    <row r="138" spans="1:2" ht="16.5" hidden="1" customHeight="1">
      <c r="A138" s="247" t="s">
        <v>99</v>
      </c>
      <c r="B138" s="96"/>
    </row>
    <row r="139" spans="1:2" ht="16.5" hidden="1" customHeight="1">
      <c r="A139" s="246" t="s">
        <v>170</v>
      </c>
      <c r="B139" s="96"/>
    </row>
    <row r="140" spans="1:2" ht="16.5" hidden="1" customHeight="1">
      <c r="A140" s="247" t="s">
        <v>171</v>
      </c>
      <c r="B140" s="96"/>
    </row>
    <row r="141" spans="1:2" ht="16.5" hidden="1" customHeight="1">
      <c r="A141" s="247" t="s">
        <v>172</v>
      </c>
      <c r="B141" s="96"/>
    </row>
    <row r="142" spans="1:2" ht="16.5" hidden="1" customHeight="1">
      <c r="A142" s="247" t="s">
        <v>173</v>
      </c>
      <c r="B142" s="96"/>
    </row>
    <row r="143" spans="1:2" ht="16.5" hidden="1" customHeight="1">
      <c r="A143" s="247" t="s">
        <v>174</v>
      </c>
      <c r="B143" s="96"/>
    </row>
    <row r="144" spans="1:2" ht="16.5" hidden="1" customHeight="1">
      <c r="A144" s="247" t="s">
        <v>175</v>
      </c>
      <c r="B144" s="96"/>
    </row>
    <row r="145" spans="1:2" ht="16.5" hidden="1" customHeight="1">
      <c r="A145" s="246" t="s">
        <v>176</v>
      </c>
      <c r="B145" s="96"/>
    </row>
    <row r="146" spans="1:2" ht="16.5" hidden="1" customHeight="1">
      <c r="A146" s="247" t="s">
        <v>177</v>
      </c>
      <c r="B146" s="96"/>
    </row>
    <row r="147" spans="1:2" ht="16.5" hidden="1" customHeight="1">
      <c r="A147" s="247" t="s">
        <v>178</v>
      </c>
      <c r="B147" s="96"/>
    </row>
    <row r="148" spans="1:2" ht="16.5" hidden="1" customHeight="1">
      <c r="A148" s="247" t="s">
        <v>179</v>
      </c>
      <c r="B148" s="96"/>
    </row>
    <row r="149" spans="1:2" ht="16.5" hidden="1" customHeight="1">
      <c r="A149" s="246" t="s">
        <v>180</v>
      </c>
      <c r="B149" s="96"/>
    </row>
    <row r="150" spans="1:2" ht="16.5" hidden="1" customHeight="1">
      <c r="A150" s="247" t="s">
        <v>181</v>
      </c>
      <c r="B150" s="96"/>
    </row>
    <row r="151" spans="1:2" ht="16.5" hidden="1" customHeight="1">
      <c r="A151" s="246" t="s">
        <v>182</v>
      </c>
      <c r="B151" s="96"/>
    </row>
    <row r="152" spans="1:2" ht="16.5" hidden="1" customHeight="1">
      <c r="A152" s="247" t="s">
        <v>183</v>
      </c>
      <c r="B152" s="96"/>
    </row>
    <row r="153" spans="1:2" ht="16.5" hidden="1" customHeight="1">
      <c r="A153" s="247" t="s">
        <v>184</v>
      </c>
      <c r="B153" s="96"/>
    </row>
    <row r="154" spans="1:2" ht="16.5" hidden="1" customHeight="1">
      <c r="A154" s="246" t="s">
        <v>185</v>
      </c>
      <c r="B154" s="96"/>
    </row>
    <row r="155" spans="1:2" ht="16.5" hidden="1" customHeight="1">
      <c r="A155" s="247" t="s">
        <v>186</v>
      </c>
      <c r="B155" s="96"/>
    </row>
    <row r="156" spans="1:2" ht="16.5" hidden="1" customHeight="1">
      <c r="A156" s="247" t="s">
        <v>187</v>
      </c>
      <c r="B156" s="96"/>
    </row>
    <row r="157" spans="1:2" ht="16.5" hidden="1" customHeight="1">
      <c r="A157" s="246" t="s">
        <v>188</v>
      </c>
      <c r="B157" s="96"/>
    </row>
    <row r="158" spans="1:2" ht="16.5" hidden="1" customHeight="1">
      <c r="A158" s="247" t="s">
        <v>189</v>
      </c>
      <c r="B158" s="96"/>
    </row>
    <row r="159" spans="1:2" ht="16.5" hidden="1" customHeight="1">
      <c r="A159" s="246" t="s">
        <v>190</v>
      </c>
      <c r="B159" s="96"/>
    </row>
    <row r="160" spans="1:2" ht="16.5" hidden="1" customHeight="1">
      <c r="A160" s="247" t="s">
        <v>190</v>
      </c>
      <c r="B160" s="96"/>
    </row>
    <row r="161" spans="1:2" ht="16.5" hidden="1" customHeight="1">
      <c r="A161" s="245" t="s">
        <v>191</v>
      </c>
      <c r="B161" s="96"/>
    </row>
    <row r="162" spans="1:2" ht="16.5" hidden="1" customHeight="1">
      <c r="A162" s="246" t="s">
        <v>192</v>
      </c>
      <c r="B162" s="96"/>
    </row>
    <row r="163" spans="1:2" ht="16.5" hidden="1" customHeight="1">
      <c r="A163" s="247" t="s">
        <v>98</v>
      </c>
      <c r="B163" s="96"/>
    </row>
    <row r="164" spans="1:2" ht="16.5" hidden="1" customHeight="1">
      <c r="A164" s="247" t="s">
        <v>99</v>
      </c>
      <c r="B164" s="96"/>
    </row>
    <row r="165" spans="1:2" ht="16.5" hidden="1" customHeight="1">
      <c r="A165" s="246" t="s">
        <v>193</v>
      </c>
      <c r="B165" s="96"/>
    </row>
    <row r="166" spans="1:2" ht="16.5" hidden="1" customHeight="1">
      <c r="A166" s="247" t="s">
        <v>194</v>
      </c>
      <c r="B166" s="96"/>
    </row>
    <row r="167" spans="1:2" ht="16.5" hidden="1" customHeight="1">
      <c r="A167" s="246" t="s">
        <v>195</v>
      </c>
      <c r="B167" s="96"/>
    </row>
    <row r="168" spans="1:2" ht="16.5" hidden="1" customHeight="1">
      <c r="A168" s="247" t="s">
        <v>196</v>
      </c>
      <c r="B168" s="96"/>
    </row>
    <row r="169" spans="1:2" ht="16.5" hidden="1" customHeight="1">
      <c r="A169" s="247" t="s">
        <v>197</v>
      </c>
      <c r="B169" s="96"/>
    </row>
    <row r="170" spans="1:2" ht="16.5" hidden="1" customHeight="1">
      <c r="A170" s="246" t="s">
        <v>198</v>
      </c>
      <c r="B170" s="96"/>
    </row>
    <row r="171" spans="1:2" ht="16.5" hidden="1" customHeight="1">
      <c r="A171" s="247" t="s">
        <v>199</v>
      </c>
      <c r="B171" s="96"/>
    </row>
    <row r="172" spans="1:2" ht="16.5" hidden="1" customHeight="1">
      <c r="A172" s="247" t="s">
        <v>200</v>
      </c>
      <c r="B172" s="96"/>
    </row>
    <row r="173" spans="1:2" ht="16.5" hidden="1" customHeight="1">
      <c r="A173" s="246" t="s">
        <v>201</v>
      </c>
      <c r="B173" s="96"/>
    </row>
    <row r="174" spans="1:2" ht="16.5" hidden="1" customHeight="1">
      <c r="A174" s="247" t="s">
        <v>202</v>
      </c>
      <c r="B174" s="96"/>
    </row>
    <row r="175" spans="1:2" ht="16.5" hidden="1" customHeight="1">
      <c r="A175" s="247" t="s">
        <v>203</v>
      </c>
      <c r="B175" s="96"/>
    </row>
    <row r="176" spans="1:2" ht="16.5" hidden="1" customHeight="1">
      <c r="A176" s="246" t="s">
        <v>204</v>
      </c>
      <c r="B176" s="96"/>
    </row>
    <row r="177" spans="1:2" ht="16.5" hidden="1" customHeight="1">
      <c r="A177" s="247" t="s">
        <v>199</v>
      </c>
      <c r="B177" s="96"/>
    </row>
    <row r="178" spans="1:2" ht="16.5" hidden="1" customHeight="1">
      <c r="A178" s="247" t="s">
        <v>205</v>
      </c>
      <c r="B178" s="96"/>
    </row>
    <row r="179" spans="1:2" ht="16.5" hidden="1" customHeight="1">
      <c r="A179" s="247" t="s">
        <v>206</v>
      </c>
      <c r="B179" s="96"/>
    </row>
    <row r="180" spans="1:2" ht="16.5" hidden="1" customHeight="1">
      <c r="A180" s="246" t="s">
        <v>207</v>
      </c>
      <c r="B180" s="96"/>
    </row>
    <row r="181" spans="1:2" ht="16.5" hidden="1" customHeight="1">
      <c r="A181" s="247" t="s">
        <v>208</v>
      </c>
      <c r="B181" s="96"/>
    </row>
    <row r="182" spans="1:2" ht="16.5" hidden="1" customHeight="1">
      <c r="A182" s="247" t="s">
        <v>207</v>
      </c>
      <c r="B182" s="96"/>
    </row>
    <row r="183" spans="1:2" ht="16.5" customHeight="1">
      <c r="A183" s="245" t="s">
        <v>209</v>
      </c>
      <c r="B183" s="96">
        <f>B184</f>
        <v>91</v>
      </c>
    </row>
    <row r="184" spans="1:2" ht="16.5" customHeight="1">
      <c r="A184" s="246" t="s">
        <v>210</v>
      </c>
      <c r="B184" s="96">
        <f>B188</f>
        <v>91</v>
      </c>
    </row>
    <row r="185" spans="1:2" ht="16.5" hidden="1" customHeight="1">
      <c r="A185" s="247" t="s">
        <v>98</v>
      </c>
      <c r="B185" s="96"/>
    </row>
    <row r="186" spans="1:2" ht="16.5" hidden="1" customHeight="1">
      <c r="A186" s="247" t="s">
        <v>99</v>
      </c>
      <c r="B186" s="96"/>
    </row>
    <row r="187" spans="1:2" ht="16.5" hidden="1" customHeight="1">
      <c r="A187" s="247" t="s">
        <v>211</v>
      </c>
      <c r="B187" s="96"/>
    </row>
    <row r="188" spans="1:2" ht="16.5" customHeight="1">
      <c r="A188" s="247" t="s">
        <v>212</v>
      </c>
      <c r="B188" s="96">
        <v>91</v>
      </c>
    </row>
    <row r="189" spans="1:2" ht="16.5" hidden="1" customHeight="1">
      <c r="A189" s="247" t="s">
        <v>213</v>
      </c>
      <c r="B189" s="96"/>
    </row>
    <row r="190" spans="1:2" ht="16.5" hidden="1" customHeight="1">
      <c r="A190" s="247" t="s">
        <v>214</v>
      </c>
      <c r="B190" s="96"/>
    </row>
    <row r="191" spans="1:2" ht="16.5" hidden="1" customHeight="1">
      <c r="A191" s="247" t="s">
        <v>215</v>
      </c>
      <c r="B191" s="96"/>
    </row>
    <row r="192" spans="1:2" ht="16.5" hidden="1" customHeight="1">
      <c r="A192" s="247" t="s">
        <v>216</v>
      </c>
      <c r="B192" s="96"/>
    </row>
    <row r="193" spans="1:2" ht="16.5" hidden="1" customHeight="1">
      <c r="A193" s="247" t="s">
        <v>217</v>
      </c>
      <c r="B193" s="96"/>
    </row>
    <row r="194" spans="1:2" ht="16.5" hidden="1" customHeight="1">
      <c r="A194" s="246" t="s">
        <v>218</v>
      </c>
      <c r="B194" s="96"/>
    </row>
    <row r="195" spans="1:2" ht="16.5" hidden="1" customHeight="1">
      <c r="A195" s="247" t="s">
        <v>219</v>
      </c>
      <c r="B195" s="96"/>
    </row>
    <row r="196" spans="1:2" ht="16.5" hidden="1" customHeight="1">
      <c r="A196" s="247" t="s">
        <v>220</v>
      </c>
      <c r="B196" s="96"/>
    </row>
    <row r="197" spans="1:2" ht="16.5" hidden="1" customHeight="1">
      <c r="A197" s="246" t="s">
        <v>221</v>
      </c>
      <c r="B197" s="96"/>
    </row>
    <row r="198" spans="1:2" ht="16.5" hidden="1" customHeight="1">
      <c r="A198" s="247" t="s">
        <v>99</v>
      </c>
      <c r="B198" s="96"/>
    </row>
    <row r="199" spans="1:2" ht="16.5" hidden="1" customHeight="1">
      <c r="A199" s="247" t="s">
        <v>222</v>
      </c>
      <c r="B199" s="96"/>
    </row>
    <row r="200" spans="1:2" ht="16.5" hidden="1" customHeight="1">
      <c r="A200" s="247" t="s">
        <v>223</v>
      </c>
      <c r="B200" s="96"/>
    </row>
    <row r="201" spans="1:2" ht="16.5" hidden="1" customHeight="1">
      <c r="A201" s="247" t="s">
        <v>224</v>
      </c>
      <c r="B201" s="96"/>
    </row>
    <row r="202" spans="1:2" ht="16.5" hidden="1" customHeight="1">
      <c r="A202" s="247" t="s">
        <v>225</v>
      </c>
      <c r="B202" s="96"/>
    </row>
    <row r="203" spans="1:2" ht="16.5" hidden="1" customHeight="1">
      <c r="A203" s="246" t="s">
        <v>226</v>
      </c>
      <c r="B203" s="96"/>
    </row>
    <row r="204" spans="1:2" ht="16.5" hidden="1" customHeight="1">
      <c r="A204" s="247" t="s">
        <v>227</v>
      </c>
      <c r="B204" s="96"/>
    </row>
    <row r="205" spans="1:2" ht="16.5" hidden="1" customHeight="1">
      <c r="A205" s="246" t="s">
        <v>228</v>
      </c>
      <c r="B205" s="96"/>
    </row>
    <row r="206" spans="1:2" ht="16.5" hidden="1" customHeight="1">
      <c r="A206" s="247" t="s">
        <v>229</v>
      </c>
      <c r="B206" s="96"/>
    </row>
    <row r="207" spans="1:2" ht="16.5" hidden="1" customHeight="1">
      <c r="A207" s="247" t="s">
        <v>228</v>
      </c>
      <c r="B207" s="96"/>
    </row>
    <row r="208" spans="1:2" ht="16.5" customHeight="1">
      <c r="A208" s="245" t="s">
        <v>230</v>
      </c>
      <c r="B208" s="96">
        <f>B209+B219+B224+B258+B278+B283</f>
        <v>870</v>
      </c>
    </row>
    <row r="209" spans="1:2" ht="16.5" customHeight="1">
      <c r="A209" s="246" t="s">
        <v>231</v>
      </c>
      <c r="B209" s="96">
        <f>SUM(B210:B218)</f>
        <v>161</v>
      </c>
    </row>
    <row r="210" spans="1:2" ht="16.5" hidden="1" customHeight="1">
      <c r="A210" s="247" t="s">
        <v>98</v>
      </c>
      <c r="B210" s="96"/>
    </row>
    <row r="211" spans="1:2" ht="16.5" hidden="1" customHeight="1">
      <c r="A211" s="247" t="s">
        <v>99</v>
      </c>
      <c r="B211" s="96"/>
    </row>
    <row r="212" spans="1:2" ht="16.5" hidden="1" customHeight="1">
      <c r="A212" s="247" t="s">
        <v>232</v>
      </c>
      <c r="B212" s="96"/>
    </row>
    <row r="213" spans="1:2" ht="16.5" hidden="1" customHeight="1">
      <c r="A213" s="247" t="s">
        <v>121</v>
      </c>
      <c r="B213" s="96"/>
    </row>
    <row r="214" spans="1:2" ht="16.5" hidden="1" customHeight="1">
      <c r="A214" s="247" t="s">
        <v>233</v>
      </c>
      <c r="B214" s="96"/>
    </row>
    <row r="215" spans="1:2" ht="16.5" hidden="1" customHeight="1">
      <c r="A215" s="247" t="s">
        <v>234</v>
      </c>
      <c r="B215" s="96"/>
    </row>
    <row r="216" spans="1:2" ht="16.5" hidden="1" customHeight="1">
      <c r="A216" s="247" t="s">
        <v>235</v>
      </c>
      <c r="B216" s="96"/>
    </row>
    <row r="217" spans="1:2" ht="16.5" hidden="1" customHeight="1">
      <c r="A217" s="247" t="s">
        <v>104</v>
      </c>
      <c r="B217" s="96"/>
    </row>
    <row r="218" spans="1:2" ht="16.5" customHeight="1">
      <c r="A218" s="247" t="s">
        <v>236</v>
      </c>
      <c r="B218" s="96">
        <v>161</v>
      </c>
    </row>
    <row r="219" spans="1:2" ht="16.5" hidden="1" customHeight="1">
      <c r="A219" s="246" t="s">
        <v>237</v>
      </c>
      <c r="B219" s="96">
        <f>SUM(B220:B223)</f>
        <v>0</v>
      </c>
    </row>
    <row r="220" spans="1:2" ht="16.5" hidden="1" customHeight="1">
      <c r="A220" s="247" t="s">
        <v>98</v>
      </c>
      <c r="B220" s="96"/>
    </row>
    <row r="221" spans="1:2" ht="16.5" hidden="1" customHeight="1">
      <c r="A221" s="247" t="s">
        <v>238</v>
      </c>
      <c r="B221" s="96"/>
    </row>
    <row r="222" spans="1:2" ht="16.5" hidden="1" customHeight="1">
      <c r="A222" s="247" t="s">
        <v>239</v>
      </c>
      <c r="B222" s="96"/>
    </row>
    <row r="223" spans="1:2" ht="16.5" hidden="1" customHeight="1">
      <c r="A223" s="247" t="s">
        <v>240</v>
      </c>
      <c r="B223" s="96"/>
    </row>
    <row r="224" spans="1:2" ht="16.5" customHeight="1">
      <c r="A224" s="246" t="s">
        <v>241</v>
      </c>
      <c r="B224" s="96">
        <f>SUM(B225:B230)</f>
        <v>545</v>
      </c>
    </row>
    <row r="225" spans="1:2" ht="16.5" hidden="1" customHeight="1">
      <c r="A225" s="247" t="s">
        <v>242</v>
      </c>
      <c r="B225" s="96"/>
    </row>
    <row r="226" spans="1:2" ht="16.5" hidden="1" customHeight="1">
      <c r="A226" s="247" t="s">
        <v>243</v>
      </c>
      <c r="B226" s="96"/>
    </row>
    <row r="227" spans="1:2" ht="16.5" hidden="1" customHeight="1">
      <c r="A227" s="247" t="s">
        <v>244</v>
      </c>
      <c r="B227" s="96"/>
    </row>
    <row r="228" spans="1:2" ht="16.5" customHeight="1">
      <c r="A228" s="247" t="s">
        <v>245</v>
      </c>
      <c r="B228" s="96">
        <v>256</v>
      </c>
    </row>
    <row r="229" spans="1:2" ht="16.5" customHeight="1">
      <c r="A229" s="247" t="s">
        <v>246</v>
      </c>
      <c r="B229" s="96">
        <v>113</v>
      </c>
    </row>
    <row r="230" spans="1:2" ht="16.5" customHeight="1">
      <c r="A230" s="247" t="s">
        <v>247</v>
      </c>
      <c r="B230" s="96">
        <v>176</v>
      </c>
    </row>
    <row r="231" spans="1:2" ht="16.5" hidden="1" customHeight="1">
      <c r="A231" s="246" t="s">
        <v>248</v>
      </c>
      <c r="B231" s="96"/>
    </row>
    <row r="232" spans="1:2" ht="16.5" hidden="1" customHeight="1">
      <c r="A232" s="247" t="s">
        <v>249</v>
      </c>
      <c r="B232" s="96"/>
    </row>
    <row r="233" spans="1:2" ht="16.5" hidden="1" customHeight="1">
      <c r="A233" s="246" t="s">
        <v>250</v>
      </c>
      <c r="B233" s="96"/>
    </row>
    <row r="234" spans="1:2" ht="16.5" hidden="1" customHeight="1">
      <c r="A234" s="247" t="s">
        <v>251</v>
      </c>
      <c r="B234" s="96"/>
    </row>
    <row r="235" spans="1:2" ht="16.5" hidden="1" customHeight="1">
      <c r="A235" s="246" t="s">
        <v>252</v>
      </c>
      <c r="B235" s="96"/>
    </row>
    <row r="236" spans="1:2" ht="16.5" hidden="1" customHeight="1">
      <c r="A236" s="247" t="s">
        <v>253</v>
      </c>
      <c r="B236" s="96"/>
    </row>
    <row r="237" spans="1:2" ht="16.5" hidden="1" customHeight="1">
      <c r="A237" s="247" t="s">
        <v>254</v>
      </c>
      <c r="B237" s="96"/>
    </row>
    <row r="238" spans="1:2" ht="16.5" hidden="1" customHeight="1">
      <c r="A238" s="247" t="s">
        <v>255</v>
      </c>
      <c r="B238" s="96"/>
    </row>
    <row r="239" spans="1:2" ht="16.5" hidden="1" customHeight="1">
      <c r="A239" s="247" t="s">
        <v>256</v>
      </c>
      <c r="B239" s="96"/>
    </row>
    <row r="240" spans="1:2" ht="16.5" hidden="1" customHeight="1">
      <c r="A240" s="247" t="s">
        <v>257</v>
      </c>
      <c r="B240" s="96"/>
    </row>
    <row r="241" spans="1:2" ht="16.5" hidden="1" customHeight="1">
      <c r="A241" s="247" t="s">
        <v>258</v>
      </c>
      <c r="B241" s="96"/>
    </row>
    <row r="242" spans="1:2" ht="16.5" hidden="1" customHeight="1">
      <c r="A242" s="247" t="s">
        <v>259</v>
      </c>
      <c r="B242" s="96"/>
    </row>
    <row r="243" spans="1:2" ht="16.5" hidden="1" customHeight="1">
      <c r="A243" s="247" t="s">
        <v>260</v>
      </c>
      <c r="B243" s="96"/>
    </row>
    <row r="244" spans="1:2" ht="16.5" hidden="1" customHeight="1">
      <c r="A244" s="246" t="s">
        <v>261</v>
      </c>
      <c r="B244" s="96"/>
    </row>
    <row r="245" spans="1:2" ht="16.5" hidden="1" customHeight="1">
      <c r="A245" s="247" t="s">
        <v>262</v>
      </c>
      <c r="B245" s="96"/>
    </row>
    <row r="246" spans="1:2" ht="16.5" hidden="1" customHeight="1">
      <c r="A246" s="247" t="s">
        <v>263</v>
      </c>
      <c r="B246" s="96"/>
    </row>
    <row r="247" spans="1:2" ht="16.5" hidden="1" customHeight="1">
      <c r="A247" s="247" t="s">
        <v>264</v>
      </c>
      <c r="B247" s="96"/>
    </row>
    <row r="248" spans="1:2" ht="16.5" hidden="1" customHeight="1">
      <c r="A248" s="247" t="s">
        <v>265</v>
      </c>
      <c r="B248" s="96"/>
    </row>
    <row r="249" spans="1:2" ht="16.5" hidden="1" customHeight="1">
      <c r="A249" s="247" t="s">
        <v>266</v>
      </c>
      <c r="B249" s="96"/>
    </row>
    <row r="250" spans="1:2" ht="16.5" hidden="1" customHeight="1">
      <c r="A250" s="247" t="s">
        <v>267</v>
      </c>
      <c r="B250" s="96"/>
    </row>
    <row r="251" spans="1:2" ht="16.5" hidden="1" customHeight="1">
      <c r="A251" s="246" t="s">
        <v>268</v>
      </c>
      <c r="B251" s="96"/>
    </row>
    <row r="252" spans="1:2" ht="16.5" hidden="1" customHeight="1">
      <c r="A252" s="247" t="s">
        <v>269</v>
      </c>
      <c r="B252" s="96"/>
    </row>
    <row r="253" spans="1:2" ht="16.5" hidden="1" customHeight="1">
      <c r="A253" s="247" t="s">
        <v>270</v>
      </c>
      <c r="B253" s="96"/>
    </row>
    <row r="254" spans="1:2" ht="16.5" hidden="1" customHeight="1">
      <c r="A254" s="247" t="s">
        <v>271</v>
      </c>
      <c r="B254" s="96"/>
    </row>
    <row r="255" spans="1:2" ht="16.5" hidden="1" customHeight="1">
      <c r="A255" s="247" t="s">
        <v>272</v>
      </c>
      <c r="B255" s="96"/>
    </row>
    <row r="256" spans="1:2" ht="16.5" hidden="1" customHeight="1">
      <c r="A256" s="247" t="s">
        <v>273</v>
      </c>
      <c r="B256" s="96"/>
    </row>
    <row r="257" spans="1:2" ht="16.5" hidden="1" customHeight="1">
      <c r="A257" s="247" t="s">
        <v>274</v>
      </c>
      <c r="B257" s="96"/>
    </row>
    <row r="258" spans="1:2" ht="16.5" customHeight="1">
      <c r="A258" s="246" t="s">
        <v>275</v>
      </c>
      <c r="B258" s="96">
        <f>SUM(B259:B265)</f>
        <v>14</v>
      </c>
    </row>
    <row r="259" spans="1:2" ht="16.5" hidden="1" customHeight="1">
      <c r="A259" s="247" t="s">
        <v>98</v>
      </c>
      <c r="B259" s="96"/>
    </row>
    <row r="260" spans="1:2" ht="16.5" hidden="1" customHeight="1">
      <c r="A260" s="247" t="s">
        <v>99</v>
      </c>
      <c r="B260" s="96"/>
    </row>
    <row r="261" spans="1:2" ht="16.5" hidden="1" customHeight="1">
      <c r="A261" s="247" t="s">
        <v>276</v>
      </c>
      <c r="B261" s="96"/>
    </row>
    <row r="262" spans="1:2" ht="16.5" hidden="1" customHeight="1">
      <c r="A262" s="247" t="s">
        <v>277</v>
      </c>
      <c r="B262" s="96"/>
    </row>
    <row r="263" spans="1:2" ht="16.5" hidden="1" customHeight="1">
      <c r="A263" s="247" t="s">
        <v>278</v>
      </c>
      <c r="B263" s="96"/>
    </row>
    <row r="264" spans="1:2" ht="16.5" hidden="1" customHeight="1">
      <c r="A264" s="247" t="s">
        <v>279</v>
      </c>
      <c r="B264" s="96"/>
    </row>
    <row r="265" spans="1:2" ht="16.5" customHeight="1">
      <c r="A265" s="247" t="s">
        <v>280</v>
      </c>
      <c r="B265" s="96">
        <v>14</v>
      </c>
    </row>
    <row r="266" spans="1:2" ht="16.5" hidden="1" customHeight="1">
      <c r="A266" s="246" t="s">
        <v>281</v>
      </c>
      <c r="B266" s="96"/>
    </row>
    <row r="267" spans="1:2" ht="16.5" hidden="1" customHeight="1">
      <c r="A267" s="247" t="s">
        <v>282</v>
      </c>
      <c r="B267" s="96"/>
    </row>
    <row r="268" spans="1:2" ht="16.5" hidden="1" customHeight="1">
      <c r="A268" s="247" t="s">
        <v>283</v>
      </c>
      <c r="B268" s="96"/>
    </row>
    <row r="269" spans="1:2" ht="16.5" hidden="1" customHeight="1">
      <c r="A269" s="246" t="s">
        <v>284</v>
      </c>
      <c r="B269" s="96"/>
    </row>
    <row r="270" spans="1:2" ht="16.5" hidden="1" customHeight="1">
      <c r="A270" s="247" t="s">
        <v>285</v>
      </c>
      <c r="B270" s="96"/>
    </row>
    <row r="271" spans="1:2" ht="16.5" hidden="1" customHeight="1">
      <c r="A271" s="247" t="s">
        <v>286</v>
      </c>
      <c r="B271" s="96"/>
    </row>
    <row r="272" spans="1:2" ht="16.5" hidden="1" customHeight="1">
      <c r="A272" s="246" t="s">
        <v>287</v>
      </c>
      <c r="B272" s="96"/>
    </row>
    <row r="273" spans="1:2" ht="16.5" hidden="1" customHeight="1">
      <c r="A273" s="247" t="s">
        <v>288</v>
      </c>
      <c r="B273" s="96"/>
    </row>
    <row r="274" spans="1:2" ht="16.5" hidden="1" customHeight="1">
      <c r="A274" s="246" t="s">
        <v>289</v>
      </c>
      <c r="B274" s="96"/>
    </row>
    <row r="275" spans="1:2" ht="16.5" hidden="1" customHeight="1">
      <c r="A275" s="247" t="s">
        <v>290</v>
      </c>
      <c r="B275" s="96"/>
    </row>
    <row r="276" spans="1:2" ht="16.5" hidden="1" customHeight="1">
      <c r="A276" s="246" t="s">
        <v>291</v>
      </c>
      <c r="B276" s="96"/>
    </row>
    <row r="277" spans="1:2" ht="16.5" hidden="1" customHeight="1">
      <c r="A277" s="247" t="s">
        <v>292</v>
      </c>
      <c r="B277" s="96"/>
    </row>
    <row r="278" spans="1:2" ht="16.5" customHeight="1">
      <c r="A278" s="246" t="s">
        <v>293</v>
      </c>
      <c r="B278" s="96">
        <f>SUM(B279:B282)</f>
        <v>124</v>
      </c>
    </row>
    <row r="279" spans="1:2" ht="16.5" hidden="1" customHeight="1">
      <c r="A279" s="247" t="s">
        <v>98</v>
      </c>
      <c r="B279" s="96"/>
    </row>
    <row r="280" spans="1:2" ht="16.5" hidden="1" customHeight="1">
      <c r="A280" s="247" t="s">
        <v>294</v>
      </c>
      <c r="B280" s="96"/>
    </row>
    <row r="281" spans="1:2" ht="16.5" customHeight="1">
      <c r="A281" s="247" t="s">
        <v>104</v>
      </c>
      <c r="B281" s="96">
        <v>124</v>
      </c>
    </row>
    <row r="282" spans="1:2" ht="16.5" hidden="1" customHeight="1">
      <c r="A282" s="247" t="s">
        <v>295</v>
      </c>
      <c r="B282" s="96"/>
    </row>
    <row r="283" spans="1:2" ht="16.5" customHeight="1">
      <c r="A283" s="246" t="s">
        <v>296</v>
      </c>
      <c r="B283" s="96">
        <f>B284</f>
        <v>26</v>
      </c>
    </row>
    <row r="284" spans="1:2" ht="16.5" customHeight="1">
      <c r="A284" s="247" t="s">
        <v>296</v>
      </c>
      <c r="B284" s="96">
        <v>26</v>
      </c>
    </row>
    <row r="285" spans="1:2" ht="16.5" customHeight="1">
      <c r="A285" s="245" t="s">
        <v>297</v>
      </c>
      <c r="B285" s="96">
        <f>B314</f>
        <v>172</v>
      </c>
    </row>
    <row r="286" spans="1:2" ht="16.5" hidden="1" customHeight="1">
      <c r="A286" s="246" t="s">
        <v>298</v>
      </c>
      <c r="B286" s="96"/>
    </row>
    <row r="287" spans="1:2" ht="16.5" hidden="1" customHeight="1">
      <c r="A287" s="247" t="s">
        <v>98</v>
      </c>
      <c r="B287" s="96"/>
    </row>
    <row r="288" spans="1:2" ht="16.5" hidden="1" customHeight="1">
      <c r="A288" s="247" t="s">
        <v>99</v>
      </c>
      <c r="B288" s="96"/>
    </row>
    <row r="289" spans="1:2" ht="16.5" hidden="1" customHeight="1">
      <c r="A289" s="247" t="s">
        <v>299</v>
      </c>
      <c r="B289" s="96"/>
    </row>
    <row r="290" spans="1:2" ht="16.5" hidden="1" customHeight="1">
      <c r="A290" s="246" t="s">
        <v>300</v>
      </c>
      <c r="B290" s="96"/>
    </row>
    <row r="291" spans="1:2" ht="16.5" hidden="1" customHeight="1">
      <c r="A291" s="247" t="s">
        <v>301</v>
      </c>
      <c r="B291" s="96"/>
    </row>
    <row r="292" spans="1:2" ht="16.5" hidden="1" customHeight="1">
      <c r="A292" s="247" t="s">
        <v>302</v>
      </c>
      <c r="B292" s="96"/>
    </row>
    <row r="293" spans="1:2" ht="16.5" hidden="1" customHeight="1">
      <c r="A293" s="247" t="s">
        <v>303</v>
      </c>
      <c r="B293" s="96"/>
    </row>
    <row r="294" spans="1:2" ht="16.5" hidden="1" customHeight="1">
      <c r="A294" s="247" t="s">
        <v>304</v>
      </c>
      <c r="B294" s="96"/>
    </row>
    <row r="295" spans="1:2" ht="16.5" hidden="1" customHeight="1">
      <c r="A295" s="247" t="s">
        <v>305</v>
      </c>
      <c r="B295" s="96"/>
    </row>
    <row r="296" spans="1:2" ht="16.5" hidden="1" customHeight="1">
      <c r="A296" s="246" t="s">
        <v>306</v>
      </c>
      <c r="B296" s="96"/>
    </row>
    <row r="297" spans="1:2" ht="16.5" hidden="1" customHeight="1">
      <c r="A297" s="247" t="s">
        <v>307</v>
      </c>
      <c r="B297" s="96"/>
    </row>
    <row r="298" spans="1:2" ht="16.5" hidden="1" customHeight="1">
      <c r="A298" s="247" t="s">
        <v>308</v>
      </c>
      <c r="B298" s="96"/>
    </row>
    <row r="299" spans="1:2" ht="16.5" hidden="1" customHeight="1">
      <c r="A299" s="247" t="s">
        <v>309</v>
      </c>
      <c r="B299" s="96"/>
    </row>
    <row r="300" spans="1:2" ht="16.5" hidden="1" customHeight="1">
      <c r="A300" s="246" t="s">
        <v>310</v>
      </c>
      <c r="B300" s="96"/>
    </row>
    <row r="301" spans="1:2" ht="16.5" hidden="1" customHeight="1">
      <c r="A301" s="247" t="s">
        <v>311</v>
      </c>
      <c r="B301" s="96"/>
    </row>
    <row r="302" spans="1:2" ht="16.5" hidden="1" customHeight="1">
      <c r="A302" s="247" t="s">
        <v>312</v>
      </c>
      <c r="B302" s="96"/>
    </row>
    <row r="303" spans="1:2" ht="16.5" hidden="1" customHeight="1">
      <c r="A303" s="247" t="s">
        <v>313</v>
      </c>
      <c r="B303" s="96"/>
    </row>
    <row r="304" spans="1:2" ht="16.5" hidden="1" customHeight="1">
      <c r="A304" s="247" t="s">
        <v>314</v>
      </c>
      <c r="B304" s="96"/>
    </row>
    <row r="305" spans="1:2" ht="16.5" hidden="1" customHeight="1">
      <c r="A305" s="247" t="s">
        <v>315</v>
      </c>
      <c r="B305" s="96"/>
    </row>
    <row r="306" spans="1:2" ht="16.5" hidden="1" customHeight="1">
      <c r="A306" s="247" t="s">
        <v>316</v>
      </c>
      <c r="B306" s="96"/>
    </row>
    <row r="307" spans="1:2" ht="16.5" hidden="1" customHeight="1">
      <c r="A307" s="247" t="s">
        <v>317</v>
      </c>
      <c r="B307" s="96"/>
    </row>
    <row r="308" spans="1:2" ht="16.5" hidden="1" customHeight="1">
      <c r="A308" s="247" t="s">
        <v>318</v>
      </c>
      <c r="B308" s="96"/>
    </row>
    <row r="309" spans="1:2" ht="16.5" hidden="1" customHeight="1">
      <c r="A309" s="246" t="s">
        <v>319</v>
      </c>
      <c r="B309" s="96"/>
    </row>
    <row r="310" spans="1:2" ht="16.5" hidden="1" customHeight="1">
      <c r="A310" s="247" t="s">
        <v>320</v>
      </c>
      <c r="B310" s="96"/>
    </row>
    <row r="311" spans="1:2" ht="16.5" hidden="1" customHeight="1">
      <c r="A311" s="246" t="s">
        <v>321</v>
      </c>
      <c r="B311" s="96"/>
    </row>
    <row r="312" spans="1:2" ht="16.5" hidden="1" customHeight="1">
      <c r="A312" s="247" t="s">
        <v>322</v>
      </c>
      <c r="B312" s="96"/>
    </row>
    <row r="313" spans="1:2" ht="16.5" hidden="1" customHeight="1">
      <c r="A313" s="247" t="s">
        <v>323</v>
      </c>
      <c r="B313" s="96"/>
    </row>
    <row r="314" spans="1:2" ht="16.5" customHeight="1">
      <c r="A314" s="246" t="s">
        <v>324</v>
      </c>
      <c r="B314" s="96">
        <f>SUM(B315:B318)</f>
        <v>172</v>
      </c>
    </row>
    <row r="315" spans="1:2" ht="16.5" customHeight="1">
      <c r="A315" s="247" t="s">
        <v>325</v>
      </c>
      <c r="B315" s="96">
        <v>54</v>
      </c>
    </row>
    <row r="316" spans="1:2" ht="16.5" customHeight="1">
      <c r="A316" s="247" t="s">
        <v>326</v>
      </c>
      <c r="B316" s="96">
        <v>118</v>
      </c>
    </row>
    <row r="317" spans="1:2" ht="16.5" hidden="1" customHeight="1">
      <c r="A317" s="247" t="s">
        <v>327</v>
      </c>
      <c r="B317" s="96"/>
    </row>
    <row r="318" spans="1:2" ht="16.5" hidden="1" customHeight="1">
      <c r="A318" s="247" t="s">
        <v>328</v>
      </c>
      <c r="B318" s="96"/>
    </row>
    <row r="319" spans="1:2" ht="16.5" hidden="1" customHeight="1">
      <c r="A319" s="246" t="s">
        <v>329</v>
      </c>
      <c r="B319" s="96"/>
    </row>
    <row r="320" spans="1:2" ht="16.5" hidden="1" customHeight="1">
      <c r="A320" s="247" t="s">
        <v>330</v>
      </c>
      <c r="B320" s="96"/>
    </row>
    <row r="321" spans="1:2" ht="16.5" hidden="1" customHeight="1">
      <c r="A321" s="246" t="s">
        <v>331</v>
      </c>
      <c r="B321" s="96"/>
    </row>
    <row r="322" spans="1:2" ht="16.5" hidden="1" customHeight="1">
      <c r="A322" s="247" t="s">
        <v>332</v>
      </c>
      <c r="B322" s="96"/>
    </row>
    <row r="323" spans="1:2" ht="16.5" hidden="1" customHeight="1">
      <c r="A323" s="247" t="s">
        <v>333</v>
      </c>
      <c r="B323" s="96"/>
    </row>
    <row r="324" spans="1:2" ht="16.5" hidden="1" customHeight="1">
      <c r="A324" s="246" t="s">
        <v>334</v>
      </c>
      <c r="B324" s="96"/>
    </row>
    <row r="325" spans="1:2" ht="16.5" hidden="1" customHeight="1">
      <c r="A325" s="247" t="s">
        <v>335</v>
      </c>
      <c r="B325" s="96"/>
    </row>
    <row r="326" spans="1:2" ht="16.5" hidden="1" customHeight="1">
      <c r="A326" s="246" t="s">
        <v>336</v>
      </c>
      <c r="B326" s="96"/>
    </row>
    <row r="327" spans="1:2" ht="16.5" hidden="1" customHeight="1">
      <c r="A327" s="247" t="s">
        <v>98</v>
      </c>
      <c r="B327" s="96"/>
    </row>
    <row r="328" spans="1:2" ht="16.5" hidden="1" customHeight="1">
      <c r="A328" s="247" t="s">
        <v>99</v>
      </c>
      <c r="B328" s="96"/>
    </row>
    <row r="329" spans="1:2" ht="16.5" hidden="1" customHeight="1">
      <c r="A329" s="247" t="s">
        <v>337</v>
      </c>
      <c r="B329" s="96"/>
    </row>
    <row r="330" spans="1:2" ht="16.5" hidden="1" customHeight="1">
      <c r="A330" s="247" t="s">
        <v>338</v>
      </c>
      <c r="B330" s="96"/>
    </row>
    <row r="331" spans="1:2" ht="16.5" hidden="1" customHeight="1">
      <c r="A331" s="246" t="s">
        <v>339</v>
      </c>
      <c r="B331" s="96"/>
    </row>
    <row r="332" spans="1:2" ht="16.5" hidden="1" customHeight="1">
      <c r="A332" s="247" t="s">
        <v>339</v>
      </c>
      <c r="B332" s="96"/>
    </row>
    <row r="333" spans="1:2" ht="16.5" hidden="1" customHeight="1">
      <c r="A333" s="246" t="s">
        <v>340</v>
      </c>
      <c r="B333" s="96"/>
    </row>
    <row r="334" spans="1:2" ht="16.5" hidden="1" customHeight="1">
      <c r="A334" s="247" t="s">
        <v>340</v>
      </c>
      <c r="B334" s="96"/>
    </row>
    <row r="335" spans="1:2" ht="16.5" customHeight="1">
      <c r="A335" s="245" t="s">
        <v>341</v>
      </c>
      <c r="B335" s="96">
        <f>B336</f>
        <v>290</v>
      </c>
    </row>
    <row r="336" spans="1:2" ht="16.5" customHeight="1">
      <c r="A336" s="246" t="s">
        <v>342</v>
      </c>
      <c r="B336" s="96">
        <f>SUM(B337:B339)</f>
        <v>290</v>
      </c>
    </row>
    <row r="337" spans="1:2" ht="16.5" hidden="1" customHeight="1">
      <c r="A337" s="247" t="s">
        <v>98</v>
      </c>
      <c r="B337" s="96"/>
    </row>
    <row r="338" spans="1:2" ht="16.5" hidden="1" customHeight="1">
      <c r="A338" s="247" t="s">
        <v>99</v>
      </c>
      <c r="B338" s="96"/>
    </row>
    <row r="339" spans="1:2" ht="16.5" customHeight="1">
      <c r="A339" s="247" t="s">
        <v>343</v>
      </c>
      <c r="B339" s="96">
        <v>290</v>
      </c>
    </row>
    <row r="340" spans="1:2" ht="16.5" hidden="1" customHeight="1">
      <c r="A340" s="246" t="s">
        <v>344</v>
      </c>
      <c r="B340" s="96"/>
    </row>
    <row r="341" spans="1:2" ht="16.5" hidden="1" customHeight="1">
      <c r="A341" s="247" t="s">
        <v>345</v>
      </c>
      <c r="B341" s="96"/>
    </row>
    <row r="342" spans="1:2" ht="16.5" hidden="1" customHeight="1">
      <c r="A342" s="246" t="s">
        <v>346</v>
      </c>
      <c r="B342" s="96"/>
    </row>
    <row r="343" spans="1:2" ht="16.5" hidden="1" customHeight="1">
      <c r="A343" s="247" t="s">
        <v>347</v>
      </c>
      <c r="B343" s="96"/>
    </row>
    <row r="344" spans="1:2" ht="16.5" hidden="1" customHeight="1">
      <c r="A344" s="247" t="s">
        <v>348</v>
      </c>
      <c r="B344" s="96"/>
    </row>
    <row r="345" spans="1:2" ht="16.5" hidden="1" customHeight="1">
      <c r="A345" s="247" t="s">
        <v>349</v>
      </c>
      <c r="B345" s="96"/>
    </row>
    <row r="346" spans="1:2" ht="16.5" hidden="1" customHeight="1">
      <c r="A346" s="247" t="s">
        <v>350</v>
      </c>
      <c r="B346" s="96"/>
    </row>
    <row r="347" spans="1:2" ht="16.5" hidden="1" customHeight="1">
      <c r="A347" s="246" t="s">
        <v>351</v>
      </c>
      <c r="B347" s="96"/>
    </row>
    <row r="348" spans="1:2" ht="16.5" hidden="1" customHeight="1">
      <c r="A348" s="247" t="s">
        <v>352</v>
      </c>
      <c r="B348" s="96"/>
    </row>
    <row r="349" spans="1:2" ht="16.5" hidden="1" customHeight="1">
      <c r="A349" s="247" t="s">
        <v>353</v>
      </c>
      <c r="B349" s="96"/>
    </row>
    <row r="350" spans="1:2" ht="16.5" hidden="1" customHeight="1">
      <c r="A350" s="247" t="s">
        <v>354</v>
      </c>
      <c r="B350" s="96"/>
    </row>
    <row r="351" spans="1:2" ht="16.5" hidden="1" customHeight="1">
      <c r="A351" s="247" t="s">
        <v>355</v>
      </c>
      <c r="B351" s="96"/>
    </row>
    <row r="352" spans="1:2" ht="16.5" hidden="1" customHeight="1">
      <c r="A352" s="246" t="s">
        <v>356</v>
      </c>
      <c r="B352" s="96"/>
    </row>
    <row r="353" spans="1:2" ht="16.5" hidden="1" customHeight="1">
      <c r="A353" s="247" t="s">
        <v>357</v>
      </c>
      <c r="B353" s="96"/>
    </row>
    <row r="354" spans="1:2" ht="16.5" hidden="1" customHeight="1">
      <c r="A354" s="246" t="s">
        <v>358</v>
      </c>
      <c r="B354" s="96"/>
    </row>
    <row r="355" spans="1:2" ht="16.5" hidden="1" customHeight="1">
      <c r="A355" s="247" t="s">
        <v>359</v>
      </c>
      <c r="B355" s="96"/>
    </row>
    <row r="356" spans="1:2" ht="16.5" hidden="1" customHeight="1">
      <c r="A356" s="247" t="s">
        <v>360</v>
      </c>
      <c r="B356" s="96"/>
    </row>
    <row r="357" spans="1:2" ht="16.5" hidden="1" customHeight="1">
      <c r="A357" s="246" t="s">
        <v>361</v>
      </c>
      <c r="B357" s="96"/>
    </row>
    <row r="358" spans="1:2" ht="16.5" hidden="1" customHeight="1">
      <c r="A358" s="247" t="s">
        <v>361</v>
      </c>
      <c r="B358" s="96"/>
    </row>
    <row r="359" spans="1:2" ht="16.5" hidden="1" customHeight="1">
      <c r="A359" s="246" t="s">
        <v>362</v>
      </c>
      <c r="B359" s="96"/>
    </row>
    <row r="360" spans="1:2" ht="16.5" hidden="1" customHeight="1">
      <c r="A360" s="247" t="s">
        <v>363</v>
      </c>
      <c r="B360" s="96"/>
    </row>
    <row r="361" spans="1:2" ht="16.5" hidden="1" customHeight="1">
      <c r="A361" s="246" t="s">
        <v>364</v>
      </c>
      <c r="B361" s="96"/>
    </row>
    <row r="362" spans="1:2" ht="16.5" hidden="1" customHeight="1">
      <c r="A362" s="247" t="s">
        <v>104</v>
      </c>
      <c r="B362" s="96"/>
    </row>
    <row r="363" spans="1:2" ht="16.5" hidden="1" customHeight="1">
      <c r="A363" s="246" t="s">
        <v>365</v>
      </c>
      <c r="B363" s="96"/>
    </row>
    <row r="364" spans="1:2" ht="16.5" hidden="1" customHeight="1">
      <c r="A364" s="247" t="s">
        <v>365</v>
      </c>
      <c r="B364" s="96"/>
    </row>
    <row r="365" spans="1:2" ht="16.5" customHeight="1">
      <c r="A365" s="245" t="s">
        <v>366</v>
      </c>
      <c r="B365" s="96">
        <f>B366</f>
        <v>272</v>
      </c>
    </row>
    <row r="366" spans="1:2" ht="16.5" customHeight="1">
      <c r="A366" s="246" t="s">
        <v>367</v>
      </c>
      <c r="B366" s="96">
        <f>SUM(B367:B371)</f>
        <v>272</v>
      </c>
    </row>
    <row r="367" spans="1:2" ht="16.5" hidden="1" customHeight="1">
      <c r="A367" s="247" t="s">
        <v>98</v>
      </c>
      <c r="B367" s="96"/>
    </row>
    <row r="368" spans="1:2" ht="16.5" hidden="1" customHeight="1">
      <c r="A368" s="247" t="s">
        <v>99</v>
      </c>
      <c r="B368" s="96"/>
    </row>
    <row r="369" spans="1:2" ht="16.5" hidden="1" customHeight="1">
      <c r="A369" s="247" t="s">
        <v>368</v>
      </c>
      <c r="B369" s="96"/>
    </row>
    <row r="370" spans="1:2" ht="16.5" hidden="1" customHeight="1">
      <c r="A370" s="247" t="s">
        <v>369</v>
      </c>
      <c r="B370" s="96"/>
    </row>
    <row r="371" spans="1:2" ht="16.5" customHeight="1">
      <c r="A371" s="247" t="s">
        <v>370</v>
      </c>
      <c r="B371" s="96">
        <v>272</v>
      </c>
    </row>
    <row r="372" spans="1:2" ht="16.5" hidden="1" customHeight="1">
      <c r="A372" s="246" t="s">
        <v>371</v>
      </c>
      <c r="B372" s="96"/>
    </row>
    <row r="373" spans="1:2" ht="16.5" hidden="1" customHeight="1">
      <c r="A373" s="247" t="s">
        <v>371</v>
      </c>
      <c r="B373" s="96"/>
    </row>
    <row r="374" spans="1:2" ht="16.5" hidden="1" customHeight="1">
      <c r="A374" s="246" t="s">
        <v>372</v>
      </c>
      <c r="B374" s="96"/>
    </row>
    <row r="375" spans="1:2" ht="16.5" hidden="1" customHeight="1">
      <c r="A375" s="247" t="s">
        <v>373</v>
      </c>
      <c r="B375" s="96"/>
    </row>
    <row r="376" spans="1:2" ht="16.5" hidden="1" customHeight="1">
      <c r="A376" s="246" t="s">
        <v>374</v>
      </c>
      <c r="B376" s="96"/>
    </row>
    <row r="377" spans="1:2" ht="16.5" hidden="1" customHeight="1">
      <c r="A377" s="247" t="s">
        <v>374</v>
      </c>
      <c r="B377" s="96"/>
    </row>
    <row r="378" spans="1:2" ht="16.5" hidden="1" customHeight="1">
      <c r="A378" s="246" t="s">
        <v>375</v>
      </c>
      <c r="B378" s="96"/>
    </row>
    <row r="379" spans="1:2" ht="16.5" hidden="1" customHeight="1">
      <c r="A379" s="247" t="s">
        <v>375</v>
      </c>
      <c r="B379" s="96"/>
    </row>
    <row r="380" spans="1:2" ht="16.5" hidden="1" customHeight="1">
      <c r="A380" s="246" t="s">
        <v>376</v>
      </c>
      <c r="B380" s="96"/>
    </row>
    <row r="381" spans="1:2" ht="16.5" hidden="1" customHeight="1">
      <c r="A381" s="247" t="s">
        <v>376</v>
      </c>
      <c r="B381" s="96"/>
    </row>
    <row r="382" spans="1:2" ht="16.5" customHeight="1">
      <c r="A382" s="245" t="s">
        <v>377</v>
      </c>
      <c r="B382" s="96">
        <f>B383+B430</f>
        <v>1509</v>
      </c>
    </row>
    <row r="383" spans="1:2" ht="16.5" customHeight="1">
      <c r="A383" s="246" t="s">
        <v>378</v>
      </c>
      <c r="B383" s="96">
        <f>SUM(B384:B397)</f>
        <v>860</v>
      </c>
    </row>
    <row r="384" spans="1:2" ht="16.5" hidden="1" customHeight="1">
      <c r="A384" s="247" t="s">
        <v>98</v>
      </c>
      <c r="B384" s="96"/>
    </row>
    <row r="385" spans="1:2" ht="16.5" customHeight="1">
      <c r="A385" s="247" t="s">
        <v>104</v>
      </c>
      <c r="B385" s="96">
        <v>860</v>
      </c>
    </row>
    <row r="386" spans="1:2" ht="16.5" hidden="1" customHeight="1">
      <c r="A386" s="247" t="s">
        <v>379</v>
      </c>
      <c r="B386" s="96"/>
    </row>
    <row r="387" spans="1:2" ht="16.5" hidden="1" customHeight="1">
      <c r="A387" s="247" t="s">
        <v>380</v>
      </c>
      <c r="B387" s="96"/>
    </row>
    <row r="388" spans="1:2" ht="16.5" hidden="1" customHeight="1">
      <c r="A388" s="247" t="s">
        <v>381</v>
      </c>
      <c r="B388" s="96"/>
    </row>
    <row r="389" spans="1:2" ht="16.5" hidden="1" customHeight="1">
      <c r="A389" s="247" t="s">
        <v>382</v>
      </c>
      <c r="B389" s="96"/>
    </row>
    <row r="390" spans="1:2" ht="16.5" hidden="1" customHeight="1">
      <c r="A390" s="247" t="s">
        <v>383</v>
      </c>
      <c r="B390" s="96"/>
    </row>
    <row r="391" spans="1:2" ht="16.5" hidden="1" customHeight="1">
      <c r="A391" s="247" t="s">
        <v>384</v>
      </c>
      <c r="B391" s="96"/>
    </row>
    <row r="392" spans="1:2" ht="16.5" hidden="1" customHeight="1">
      <c r="A392" s="247" t="s">
        <v>385</v>
      </c>
      <c r="B392" s="96"/>
    </row>
    <row r="393" spans="1:2" ht="16.5" hidden="1" customHeight="1">
      <c r="A393" s="247" t="s">
        <v>386</v>
      </c>
      <c r="B393" s="96"/>
    </row>
    <row r="394" spans="1:2" ht="16.5" hidden="1" customHeight="1">
      <c r="A394" s="247" t="s">
        <v>387</v>
      </c>
      <c r="B394" s="96"/>
    </row>
    <row r="395" spans="1:2" ht="16.5" hidden="1" customHeight="1">
      <c r="A395" s="247" t="s">
        <v>388</v>
      </c>
      <c r="B395" s="96"/>
    </row>
    <row r="396" spans="1:2" ht="16.5" hidden="1" customHeight="1">
      <c r="A396" s="247" t="s">
        <v>389</v>
      </c>
      <c r="B396" s="96"/>
    </row>
    <row r="397" spans="1:2" ht="16.5" hidden="1" customHeight="1">
      <c r="A397" s="247" t="s">
        <v>390</v>
      </c>
      <c r="B397" s="96"/>
    </row>
    <row r="398" spans="1:2" ht="16.5" hidden="1" customHeight="1">
      <c r="A398" s="246" t="s">
        <v>391</v>
      </c>
      <c r="B398" s="96"/>
    </row>
    <row r="399" spans="1:2" ht="16.5" hidden="1" customHeight="1">
      <c r="A399" s="247" t="s">
        <v>98</v>
      </c>
      <c r="B399" s="96"/>
    </row>
    <row r="400" spans="1:2" ht="16.5" hidden="1" customHeight="1">
      <c r="A400" s="247" t="s">
        <v>392</v>
      </c>
      <c r="B400" s="96"/>
    </row>
    <row r="401" spans="1:2" ht="16.5" hidden="1" customHeight="1">
      <c r="A401" s="247" t="s">
        <v>393</v>
      </c>
      <c r="B401" s="96"/>
    </row>
    <row r="402" spans="1:2" ht="16.5" hidden="1" customHeight="1">
      <c r="A402" s="247" t="s">
        <v>394</v>
      </c>
      <c r="B402" s="96"/>
    </row>
    <row r="403" spans="1:2" ht="16.5" hidden="1" customHeight="1">
      <c r="A403" s="247" t="s">
        <v>395</v>
      </c>
      <c r="B403" s="96"/>
    </row>
    <row r="404" spans="1:2" ht="16.5" hidden="1" customHeight="1">
      <c r="A404" s="247" t="s">
        <v>396</v>
      </c>
      <c r="B404" s="96"/>
    </row>
    <row r="405" spans="1:2" ht="16.5" hidden="1" customHeight="1">
      <c r="A405" s="247" t="s">
        <v>397</v>
      </c>
      <c r="B405" s="96"/>
    </row>
    <row r="406" spans="1:2" ht="16.5" hidden="1" customHeight="1">
      <c r="A406" s="247" t="s">
        <v>398</v>
      </c>
      <c r="B406" s="96"/>
    </row>
    <row r="407" spans="1:2" ht="16.5" hidden="1" customHeight="1">
      <c r="A407" s="246" t="s">
        <v>399</v>
      </c>
      <c r="B407" s="96"/>
    </row>
    <row r="408" spans="1:2" ht="16.5" hidden="1" customHeight="1">
      <c r="A408" s="247" t="s">
        <v>98</v>
      </c>
      <c r="B408" s="96"/>
    </row>
    <row r="409" spans="1:2" ht="16.5" hidden="1" customHeight="1">
      <c r="A409" s="247" t="s">
        <v>400</v>
      </c>
      <c r="B409" s="96"/>
    </row>
    <row r="410" spans="1:2" ht="16.5" hidden="1" customHeight="1">
      <c r="A410" s="247" t="s">
        <v>401</v>
      </c>
      <c r="B410" s="96"/>
    </row>
    <row r="411" spans="1:2" ht="16.5" hidden="1" customHeight="1">
      <c r="A411" s="247" t="s">
        <v>402</v>
      </c>
      <c r="B411" s="96"/>
    </row>
    <row r="412" spans="1:2" ht="16.5" hidden="1" customHeight="1">
      <c r="A412" s="247" t="s">
        <v>403</v>
      </c>
      <c r="B412" s="96"/>
    </row>
    <row r="413" spans="1:2" ht="16.5" hidden="1" customHeight="1">
      <c r="A413" s="247" t="s">
        <v>404</v>
      </c>
      <c r="B413" s="96"/>
    </row>
    <row r="414" spans="1:2" ht="16.5" hidden="1" customHeight="1">
      <c r="A414" s="247" t="s">
        <v>405</v>
      </c>
      <c r="B414" s="96"/>
    </row>
    <row r="415" spans="1:2" ht="16.5" hidden="1" customHeight="1">
      <c r="A415" s="247" t="s">
        <v>406</v>
      </c>
      <c r="B415" s="96"/>
    </row>
    <row r="416" spans="1:2" ht="16.5" hidden="1" customHeight="1">
      <c r="A416" s="247" t="s">
        <v>407</v>
      </c>
      <c r="B416" s="96"/>
    </row>
    <row r="417" spans="1:2" ht="16.5" hidden="1" customHeight="1">
      <c r="A417" s="247" t="s">
        <v>408</v>
      </c>
      <c r="B417" s="96"/>
    </row>
    <row r="418" spans="1:2" ht="16.5" hidden="1" customHeight="1">
      <c r="A418" s="247" t="s">
        <v>409</v>
      </c>
      <c r="B418" s="96"/>
    </row>
    <row r="419" spans="1:2" ht="16.5" hidden="1" customHeight="1">
      <c r="A419" s="247" t="s">
        <v>410</v>
      </c>
      <c r="B419" s="96"/>
    </row>
    <row r="420" spans="1:2" ht="16.5" hidden="1" customHeight="1">
      <c r="A420" s="247" t="s">
        <v>411</v>
      </c>
      <c r="B420" s="96"/>
    </row>
    <row r="421" spans="1:2" ht="16.5" hidden="1" customHeight="1">
      <c r="A421" s="247" t="s">
        <v>412</v>
      </c>
      <c r="B421" s="96"/>
    </row>
    <row r="422" spans="1:2" ht="16.5" hidden="1" customHeight="1">
      <c r="A422" s="247" t="s">
        <v>413</v>
      </c>
      <c r="B422" s="96"/>
    </row>
    <row r="423" spans="1:2" ht="16.5" hidden="1" customHeight="1">
      <c r="A423" s="247" t="s">
        <v>414</v>
      </c>
      <c r="B423" s="96"/>
    </row>
    <row r="424" spans="1:2" ht="16.5" hidden="1" customHeight="1">
      <c r="A424" s="246" t="s">
        <v>415</v>
      </c>
      <c r="B424" s="96"/>
    </row>
    <row r="425" spans="1:2" ht="16.5" hidden="1" customHeight="1">
      <c r="A425" s="247" t="s">
        <v>98</v>
      </c>
      <c r="B425" s="96"/>
    </row>
    <row r="426" spans="1:2" ht="16.5" hidden="1" customHeight="1">
      <c r="A426" s="247" t="s">
        <v>416</v>
      </c>
      <c r="B426" s="96"/>
    </row>
    <row r="427" spans="1:2" ht="16.5" hidden="1" customHeight="1">
      <c r="A427" s="247" t="s">
        <v>417</v>
      </c>
      <c r="B427" s="96"/>
    </row>
    <row r="428" spans="1:2" ht="16.5" hidden="1" customHeight="1">
      <c r="A428" s="247" t="s">
        <v>104</v>
      </c>
      <c r="B428" s="96"/>
    </row>
    <row r="429" spans="1:2" ht="16.5" hidden="1" customHeight="1">
      <c r="A429" s="247" t="s">
        <v>418</v>
      </c>
      <c r="B429" s="96"/>
    </row>
    <row r="430" spans="1:2" ht="16.5" customHeight="1">
      <c r="A430" s="246" t="s">
        <v>419</v>
      </c>
      <c r="B430" s="96">
        <f>SUM(B431:B432)</f>
        <v>649</v>
      </c>
    </row>
    <row r="431" spans="1:2" ht="16.5" hidden="1" customHeight="1">
      <c r="A431" s="247" t="s">
        <v>420</v>
      </c>
      <c r="B431" s="96"/>
    </row>
    <row r="432" spans="1:2" ht="16.5" customHeight="1">
      <c r="A432" s="247" t="s">
        <v>421</v>
      </c>
      <c r="B432" s="96">
        <v>649</v>
      </c>
    </row>
    <row r="433" spans="1:2" ht="16.5" hidden="1" customHeight="1">
      <c r="A433" s="246" t="s">
        <v>422</v>
      </c>
      <c r="B433" s="96"/>
    </row>
    <row r="434" spans="1:2" ht="16.5" hidden="1" customHeight="1">
      <c r="A434" s="247" t="s">
        <v>423</v>
      </c>
      <c r="B434" s="96"/>
    </row>
    <row r="435" spans="1:2" ht="16.5" hidden="1" customHeight="1">
      <c r="A435" s="247" t="s">
        <v>424</v>
      </c>
      <c r="B435" s="96"/>
    </row>
    <row r="436" spans="1:2" ht="16.5" hidden="1" customHeight="1">
      <c r="A436" s="245" t="s">
        <v>425</v>
      </c>
      <c r="B436" s="96"/>
    </row>
    <row r="437" spans="1:2" ht="16.5" hidden="1" customHeight="1">
      <c r="A437" s="246" t="s">
        <v>426</v>
      </c>
      <c r="B437" s="96"/>
    </row>
    <row r="438" spans="1:2" ht="16.5" hidden="1" customHeight="1">
      <c r="A438" s="247" t="s">
        <v>98</v>
      </c>
      <c r="B438" s="96"/>
    </row>
    <row r="439" spans="1:2" ht="16.5" hidden="1" customHeight="1">
      <c r="A439" s="247" t="s">
        <v>99</v>
      </c>
      <c r="B439" s="96"/>
    </row>
    <row r="440" spans="1:2" ht="16.5" hidden="1" customHeight="1">
      <c r="A440" s="247" t="s">
        <v>427</v>
      </c>
      <c r="B440" s="96"/>
    </row>
    <row r="441" spans="1:2" ht="16.5" hidden="1" customHeight="1">
      <c r="A441" s="247" t="s">
        <v>428</v>
      </c>
      <c r="B441" s="96"/>
    </row>
    <row r="442" spans="1:2" ht="16.5" hidden="1" customHeight="1">
      <c r="A442" s="247" t="s">
        <v>429</v>
      </c>
      <c r="B442" s="96"/>
    </row>
    <row r="443" spans="1:2" ht="16.5" hidden="1" customHeight="1">
      <c r="A443" s="247" t="s">
        <v>430</v>
      </c>
      <c r="B443" s="96"/>
    </row>
    <row r="444" spans="1:2" ht="16.5" hidden="1" customHeight="1">
      <c r="A444" s="247" t="s">
        <v>431</v>
      </c>
      <c r="B444" s="96"/>
    </row>
    <row r="445" spans="1:2" ht="16.5" hidden="1" customHeight="1">
      <c r="A445" s="246" t="s">
        <v>432</v>
      </c>
      <c r="B445" s="96"/>
    </row>
    <row r="446" spans="1:2" ht="16.5" hidden="1" customHeight="1">
      <c r="A446" s="247" t="s">
        <v>433</v>
      </c>
      <c r="B446" s="96"/>
    </row>
    <row r="447" spans="1:2" ht="16.5" hidden="1" customHeight="1">
      <c r="A447" s="247" t="s">
        <v>434</v>
      </c>
      <c r="B447" s="96"/>
    </row>
    <row r="448" spans="1:2" ht="16.5" hidden="1" customHeight="1">
      <c r="A448" s="246" t="s">
        <v>435</v>
      </c>
      <c r="B448" s="96"/>
    </row>
    <row r="449" spans="1:2" ht="16.5" hidden="1" customHeight="1">
      <c r="A449" s="247" t="s">
        <v>436</v>
      </c>
      <c r="B449" s="96"/>
    </row>
    <row r="450" spans="1:2" ht="16.5" hidden="1" customHeight="1">
      <c r="A450" s="246" t="s">
        <v>437</v>
      </c>
      <c r="B450" s="96"/>
    </row>
    <row r="451" spans="1:2" ht="16.5" hidden="1" customHeight="1">
      <c r="A451" s="247" t="s">
        <v>438</v>
      </c>
      <c r="B451" s="96"/>
    </row>
    <row r="452" spans="1:2" ht="16.5" hidden="1" customHeight="1">
      <c r="A452" s="247" t="s">
        <v>437</v>
      </c>
      <c r="B452" s="96"/>
    </row>
    <row r="453" spans="1:2" ht="16.5" customHeight="1">
      <c r="A453" s="245" t="s">
        <v>439</v>
      </c>
      <c r="B453" s="96">
        <f>B465</f>
        <v>470</v>
      </c>
    </row>
    <row r="454" spans="1:2" ht="16.5" hidden="1" customHeight="1">
      <c r="A454" s="246" t="s">
        <v>440</v>
      </c>
      <c r="B454" s="96"/>
    </row>
    <row r="455" spans="1:2" ht="16.5" hidden="1" customHeight="1">
      <c r="A455" s="247" t="s">
        <v>441</v>
      </c>
      <c r="B455" s="96"/>
    </row>
    <row r="456" spans="1:2" ht="16.5" hidden="1" customHeight="1">
      <c r="A456" s="247" t="s">
        <v>442</v>
      </c>
      <c r="B456" s="96"/>
    </row>
    <row r="457" spans="1:2" ht="16.5" hidden="1" customHeight="1">
      <c r="A457" s="246" t="s">
        <v>443</v>
      </c>
      <c r="B457" s="96"/>
    </row>
    <row r="458" spans="1:2" ht="16.5" hidden="1" customHeight="1">
      <c r="A458" s="247" t="s">
        <v>444</v>
      </c>
      <c r="B458" s="96"/>
    </row>
    <row r="459" spans="1:2" ht="16.5" hidden="1" customHeight="1">
      <c r="A459" s="246" t="s">
        <v>445</v>
      </c>
      <c r="B459" s="96"/>
    </row>
    <row r="460" spans="1:2" ht="16.5" hidden="1" customHeight="1">
      <c r="A460" s="247" t="s">
        <v>446</v>
      </c>
      <c r="B460" s="96"/>
    </row>
    <row r="461" spans="1:2" ht="16.5" hidden="1" customHeight="1">
      <c r="A461" s="246" t="s">
        <v>447</v>
      </c>
      <c r="B461" s="96"/>
    </row>
    <row r="462" spans="1:2" ht="16.5" hidden="1" customHeight="1">
      <c r="A462" s="247" t="s">
        <v>98</v>
      </c>
      <c r="B462" s="96"/>
    </row>
    <row r="463" spans="1:2" ht="16.5" hidden="1" customHeight="1">
      <c r="A463" s="247" t="s">
        <v>99</v>
      </c>
      <c r="B463" s="96"/>
    </row>
    <row r="464" spans="1:2" ht="16.5" hidden="1" customHeight="1">
      <c r="A464" s="247" t="s">
        <v>448</v>
      </c>
      <c r="B464" s="96"/>
    </row>
    <row r="465" spans="1:2" ht="16.5" customHeight="1">
      <c r="A465" s="246" t="s">
        <v>449</v>
      </c>
      <c r="B465" s="96">
        <f>SUM(B466:B467)</f>
        <v>470</v>
      </c>
    </row>
    <row r="466" spans="1:2" ht="16.5" hidden="1" customHeight="1">
      <c r="A466" s="247" t="s">
        <v>450</v>
      </c>
      <c r="B466" s="96"/>
    </row>
    <row r="467" spans="1:2" ht="16.5" customHeight="1">
      <c r="A467" s="247" t="s">
        <v>451</v>
      </c>
      <c r="B467" s="96">
        <v>470</v>
      </c>
    </row>
    <row r="468" spans="1:2" ht="16.5" hidden="1" customHeight="1">
      <c r="A468" s="246" t="s">
        <v>452</v>
      </c>
      <c r="B468" s="96"/>
    </row>
    <row r="469" spans="1:2" ht="16.5" hidden="1" customHeight="1">
      <c r="A469" s="247" t="s">
        <v>452</v>
      </c>
      <c r="B469" s="96"/>
    </row>
    <row r="470" spans="1:2" ht="16.5" hidden="1" customHeight="1">
      <c r="A470" s="245" t="s">
        <v>453</v>
      </c>
      <c r="B470" s="96"/>
    </row>
    <row r="471" spans="1:2" ht="16.5" hidden="1" customHeight="1">
      <c r="A471" s="246" t="s">
        <v>454</v>
      </c>
      <c r="B471" s="96"/>
    </row>
    <row r="472" spans="1:2" ht="16.5" hidden="1" customHeight="1">
      <c r="A472" s="247" t="s">
        <v>98</v>
      </c>
      <c r="B472" s="96"/>
    </row>
    <row r="473" spans="1:2" ht="16.5" hidden="1" customHeight="1">
      <c r="A473" s="247" t="s">
        <v>455</v>
      </c>
      <c r="B473" s="96"/>
    </row>
    <row r="474" spans="1:2" ht="16.5" hidden="1" customHeight="1">
      <c r="A474" s="246" t="s">
        <v>456</v>
      </c>
      <c r="B474" s="96"/>
    </row>
    <row r="475" spans="1:2" ht="16.5" hidden="1" customHeight="1">
      <c r="A475" s="247" t="s">
        <v>457</v>
      </c>
      <c r="B475" s="96"/>
    </row>
    <row r="476" spans="1:2" ht="16.5" hidden="1" customHeight="1">
      <c r="A476" s="246" t="s">
        <v>458</v>
      </c>
      <c r="B476" s="96"/>
    </row>
    <row r="477" spans="1:2" ht="16.5" hidden="1" customHeight="1">
      <c r="A477" s="247" t="s">
        <v>458</v>
      </c>
      <c r="B477" s="96"/>
    </row>
    <row r="478" spans="1:2" ht="16.5" hidden="1" customHeight="1">
      <c r="A478" s="245" t="s">
        <v>459</v>
      </c>
      <c r="B478" s="96"/>
    </row>
    <row r="479" spans="1:2" ht="16.5" hidden="1" customHeight="1">
      <c r="A479" s="246" t="s">
        <v>460</v>
      </c>
      <c r="B479" s="96"/>
    </row>
    <row r="480" spans="1:2" ht="16.5" hidden="1" customHeight="1">
      <c r="A480" s="247" t="s">
        <v>461</v>
      </c>
      <c r="B480" s="96"/>
    </row>
    <row r="481" spans="1:2" ht="16.5" hidden="1" customHeight="1">
      <c r="A481" s="247" t="s">
        <v>462</v>
      </c>
      <c r="B481" s="96"/>
    </row>
    <row r="482" spans="1:2" ht="16.5" hidden="1" customHeight="1">
      <c r="A482" s="245" t="s">
        <v>463</v>
      </c>
      <c r="B482" s="96"/>
    </row>
    <row r="483" spans="1:2" ht="16.5" hidden="1" customHeight="1">
      <c r="A483" s="246" t="s">
        <v>464</v>
      </c>
      <c r="B483" s="96"/>
    </row>
    <row r="484" spans="1:2" ht="16.5" hidden="1" customHeight="1">
      <c r="A484" s="247" t="s">
        <v>99</v>
      </c>
      <c r="B484" s="96"/>
    </row>
    <row r="485" spans="1:2" ht="16.5" hidden="1" customHeight="1">
      <c r="A485" s="247" t="s">
        <v>465</v>
      </c>
      <c r="B485" s="96"/>
    </row>
    <row r="486" spans="1:2" ht="16.5" hidden="1" customHeight="1">
      <c r="A486" s="247" t="s">
        <v>466</v>
      </c>
      <c r="B486" s="96"/>
    </row>
    <row r="487" spans="1:2" ht="16.5" hidden="1" customHeight="1">
      <c r="A487" s="247" t="s">
        <v>467</v>
      </c>
      <c r="B487" s="96"/>
    </row>
    <row r="488" spans="1:2" ht="16.5" hidden="1" customHeight="1">
      <c r="A488" s="247" t="s">
        <v>468</v>
      </c>
      <c r="B488" s="96"/>
    </row>
    <row r="489" spans="1:2" ht="16.5" hidden="1" customHeight="1">
      <c r="A489" s="247" t="s">
        <v>104</v>
      </c>
      <c r="B489" s="96"/>
    </row>
    <row r="490" spans="1:2" ht="16.5" hidden="1" customHeight="1">
      <c r="A490" s="247" t="s">
        <v>469</v>
      </c>
      <c r="B490" s="96"/>
    </row>
    <row r="491" spans="1:2" ht="16.5" hidden="1" customHeight="1">
      <c r="A491" s="246" t="s">
        <v>470</v>
      </c>
      <c r="B491" s="96"/>
    </row>
    <row r="492" spans="1:2" ht="16.5" hidden="1" customHeight="1">
      <c r="A492" s="247" t="s">
        <v>471</v>
      </c>
      <c r="B492" s="96"/>
    </row>
    <row r="493" spans="1:2" ht="16.5" hidden="1" customHeight="1">
      <c r="A493" s="247" t="s">
        <v>472</v>
      </c>
      <c r="B493" s="96"/>
    </row>
    <row r="494" spans="1:2" ht="16.5" customHeight="1">
      <c r="A494" s="245" t="s">
        <v>473</v>
      </c>
      <c r="B494" s="96">
        <f>B500</f>
        <v>236</v>
      </c>
    </row>
    <row r="495" spans="1:2" ht="16.5" hidden="1" customHeight="1">
      <c r="A495" s="246" t="s">
        <v>474</v>
      </c>
      <c r="B495" s="96"/>
    </row>
    <row r="496" spans="1:2" ht="16.5" hidden="1" customHeight="1">
      <c r="A496" s="247" t="s">
        <v>475</v>
      </c>
      <c r="B496" s="96"/>
    </row>
    <row r="497" spans="1:2" ht="16.5" hidden="1" customHeight="1">
      <c r="A497" s="247" t="s">
        <v>476</v>
      </c>
      <c r="B497" s="96"/>
    </row>
    <row r="498" spans="1:2" ht="16.5" hidden="1" customHeight="1">
      <c r="A498" s="247" t="s">
        <v>477</v>
      </c>
      <c r="B498" s="96"/>
    </row>
    <row r="499" spans="1:2" ht="16.5" hidden="1" customHeight="1">
      <c r="A499" s="247" t="s">
        <v>478</v>
      </c>
      <c r="B499" s="96"/>
    </row>
    <row r="500" spans="1:2" ht="16.5" customHeight="1">
      <c r="A500" s="246" t="s">
        <v>479</v>
      </c>
      <c r="B500" s="96">
        <f>B501</f>
        <v>236</v>
      </c>
    </row>
    <row r="501" spans="1:2" ht="16.5" customHeight="1">
      <c r="A501" s="247" t="s">
        <v>480</v>
      </c>
      <c r="B501" s="96">
        <v>236</v>
      </c>
    </row>
    <row r="502" spans="1:2" ht="16.5" hidden="1" customHeight="1">
      <c r="A502" s="246" t="s">
        <v>481</v>
      </c>
      <c r="B502" s="96"/>
    </row>
    <row r="503" spans="1:2" ht="16.5" hidden="1" customHeight="1">
      <c r="A503" s="247" t="s">
        <v>482</v>
      </c>
      <c r="B503" s="96"/>
    </row>
    <row r="504" spans="1:2" ht="16.5" hidden="1" customHeight="1">
      <c r="A504" s="245" t="s">
        <v>483</v>
      </c>
      <c r="B504" s="96"/>
    </row>
    <row r="505" spans="1:2" ht="16.5" hidden="1" customHeight="1">
      <c r="A505" s="246" t="s">
        <v>484</v>
      </c>
      <c r="B505" s="96"/>
    </row>
    <row r="506" spans="1:2" ht="16.5" hidden="1" customHeight="1">
      <c r="A506" s="247" t="s">
        <v>485</v>
      </c>
      <c r="B506" s="96"/>
    </row>
    <row r="507" spans="1:2" ht="16.5" hidden="1" customHeight="1">
      <c r="A507" s="246" t="s">
        <v>486</v>
      </c>
      <c r="B507" s="96"/>
    </row>
    <row r="508" spans="1:2" ht="16.5" hidden="1" customHeight="1">
      <c r="A508" s="247" t="s">
        <v>487</v>
      </c>
      <c r="B508" s="96"/>
    </row>
    <row r="509" spans="1:2" ht="16.5" hidden="1" customHeight="1">
      <c r="A509" s="247" t="s">
        <v>488</v>
      </c>
      <c r="B509" s="96"/>
    </row>
    <row r="510" spans="1:2" ht="16.5" hidden="1" customHeight="1">
      <c r="A510" s="245" t="s">
        <v>489</v>
      </c>
      <c r="B510" s="96"/>
    </row>
    <row r="511" spans="1:2" ht="16.5" hidden="1" customHeight="1">
      <c r="A511" s="246" t="s">
        <v>490</v>
      </c>
      <c r="B511" s="96"/>
    </row>
    <row r="512" spans="1:2" ht="16.5" hidden="1" customHeight="1">
      <c r="A512" s="247" t="s">
        <v>98</v>
      </c>
      <c r="B512" s="96"/>
    </row>
    <row r="513" spans="1:2" ht="16.5" hidden="1" customHeight="1">
      <c r="A513" s="247" t="s">
        <v>99</v>
      </c>
      <c r="B513" s="96"/>
    </row>
    <row r="514" spans="1:2" ht="16.5" hidden="1" customHeight="1">
      <c r="A514" s="247" t="s">
        <v>491</v>
      </c>
      <c r="B514" s="96"/>
    </row>
    <row r="515" spans="1:2" ht="16.5" hidden="1" customHeight="1">
      <c r="A515" s="247" t="s">
        <v>492</v>
      </c>
      <c r="B515" s="96"/>
    </row>
    <row r="516" spans="1:2" ht="16.5" hidden="1" customHeight="1">
      <c r="A516" s="247" t="s">
        <v>104</v>
      </c>
      <c r="B516" s="96"/>
    </row>
    <row r="517" spans="1:2" ht="16.5" hidden="1" customHeight="1">
      <c r="A517" s="247" t="s">
        <v>493</v>
      </c>
      <c r="B517" s="96"/>
    </row>
    <row r="518" spans="1:2" ht="16.5" hidden="1" customHeight="1">
      <c r="A518" s="246" t="s">
        <v>494</v>
      </c>
      <c r="B518" s="96"/>
    </row>
    <row r="519" spans="1:2" ht="16.5" hidden="1" customHeight="1">
      <c r="A519" s="247" t="s">
        <v>98</v>
      </c>
      <c r="B519" s="96"/>
    </row>
    <row r="520" spans="1:2" ht="16.5" hidden="1" customHeight="1">
      <c r="A520" s="247" t="s">
        <v>495</v>
      </c>
      <c r="B520" s="96"/>
    </row>
    <row r="521" spans="1:2" ht="16.5" hidden="1" customHeight="1">
      <c r="A521" s="246" t="s">
        <v>496</v>
      </c>
      <c r="B521" s="96"/>
    </row>
    <row r="522" spans="1:2" ht="16.5" hidden="1" customHeight="1">
      <c r="A522" s="247" t="s">
        <v>497</v>
      </c>
      <c r="B522" s="96"/>
    </row>
    <row r="523" spans="1:2" ht="16.5" hidden="1" customHeight="1">
      <c r="A523" s="246" t="s">
        <v>498</v>
      </c>
      <c r="B523" s="96"/>
    </row>
    <row r="524" spans="1:2" ht="16.5" hidden="1" customHeight="1">
      <c r="A524" s="247" t="s">
        <v>499</v>
      </c>
      <c r="B524" s="96"/>
    </row>
    <row r="525" spans="1:2" ht="16.5" hidden="1" customHeight="1">
      <c r="A525" s="247" t="s">
        <v>500</v>
      </c>
      <c r="B525" s="96"/>
    </row>
    <row r="526" spans="1:2" ht="16.5" hidden="1" customHeight="1">
      <c r="A526" s="246" t="s">
        <v>501</v>
      </c>
      <c r="B526" s="96"/>
    </row>
    <row r="527" spans="1:2" ht="16.5" hidden="1" customHeight="1">
      <c r="A527" s="247" t="s">
        <v>502</v>
      </c>
      <c r="B527" s="96"/>
    </row>
    <row r="528" spans="1:2" ht="16.5" hidden="1" customHeight="1">
      <c r="A528" s="247" t="s">
        <v>503</v>
      </c>
      <c r="B528" s="96"/>
    </row>
    <row r="529" spans="1:2" ht="16.5" hidden="1" customHeight="1">
      <c r="A529" s="246" t="s">
        <v>504</v>
      </c>
      <c r="B529" s="96"/>
    </row>
    <row r="530" spans="1:2" ht="16.5" hidden="1" customHeight="1">
      <c r="A530" s="247" t="s">
        <v>504</v>
      </c>
      <c r="B530" s="96"/>
    </row>
    <row r="531" spans="1:2" ht="16.5" hidden="1" customHeight="1">
      <c r="A531" s="245" t="s">
        <v>505</v>
      </c>
      <c r="B531" s="96"/>
    </row>
    <row r="532" spans="1:2" ht="16.5" hidden="1" customHeight="1">
      <c r="A532" s="246" t="s">
        <v>506</v>
      </c>
      <c r="B532" s="96"/>
    </row>
    <row r="533" spans="1:2" ht="16.5" hidden="1" customHeight="1">
      <c r="A533" s="247" t="s">
        <v>507</v>
      </c>
      <c r="B533" s="96"/>
    </row>
    <row r="534" spans="1:2" ht="16.5" hidden="1" customHeight="1">
      <c r="A534" s="247" t="s">
        <v>508</v>
      </c>
      <c r="B534" s="96"/>
    </row>
    <row r="535" spans="1:2" ht="16.5" hidden="1" customHeight="1">
      <c r="A535" s="245" t="s">
        <v>509</v>
      </c>
      <c r="B535" s="96"/>
    </row>
    <row r="536" spans="1:2" ht="16.5" hidden="1" customHeight="1">
      <c r="A536" s="246" t="s">
        <v>510</v>
      </c>
      <c r="B536" s="96"/>
    </row>
    <row r="537" spans="1:2" ht="17.100000000000001" hidden="1" customHeight="1">
      <c r="A537" s="313" t="s">
        <v>926</v>
      </c>
      <c r="B537" s="313"/>
    </row>
  </sheetData>
  <autoFilter ref="A5:B537">
    <filterColumn colId="1">
      <customFilters>
        <customFilter operator="notEqual" val=" "/>
      </customFilters>
    </filterColumn>
  </autoFilter>
  <mergeCells count="4">
    <mergeCell ref="A1:B1"/>
    <mergeCell ref="A2:B2"/>
    <mergeCell ref="A4:B4"/>
    <mergeCell ref="A537:B53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G33"/>
  <sheetViews>
    <sheetView zoomScaleNormal="100" zoomScaleSheetLayoutView="100" workbookViewId="0">
      <selection activeCell="C9" sqref="C9"/>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75">
      <c r="A1" s="307" t="s">
        <v>511</v>
      </c>
      <c r="B1" s="307"/>
      <c r="C1" s="307"/>
      <c r="D1" s="307"/>
      <c r="E1" s="307"/>
    </row>
    <row r="2" spans="1:7" ht="25.5" customHeight="1">
      <c r="A2" s="311" t="s">
        <v>927</v>
      </c>
      <c r="B2" s="311"/>
      <c r="C2" s="311"/>
      <c r="D2" s="311"/>
      <c r="E2" s="311"/>
    </row>
    <row r="3" spans="1:7" ht="20.25" customHeight="1">
      <c r="A3" s="315" t="s">
        <v>512</v>
      </c>
      <c r="B3" s="315"/>
      <c r="C3" s="315"/>
      <c r="D3" s="315"/>
      <c r="E3" s="315"/>
    </row>
    <row r="4" spans="1:7" ht="14.25" customHeight="1">
      <c r="A4" s="126"/>
      <c r="B4" s="126"/>
      <c r="C4" s="126"/>
      <c r="D4" s="126"/>
      <c r="E4" s="117" t="s">
        <v>11</v>
      </c>
    </row>
    <row r="5" spans="1:7" ht="27" customHeight="1">
      <c r="A5" s="316" t="s">
        <v>513</v>
      </c>
      <c r="B5" s="316"/>
      <c r="C5" s="127" t="s">
        <v>514</v>
      </c>
      <c r="D5" s="128" t="s">
        <v>515</v>
      </c>
      <c r="E5" s="128" t="s">
        <v>516</v>
      </c>
    </row>
    <row r="6" spans="1:7" s="124" customFormat="1" ht="24.95" customHeight="1">
      <c r="A6" s="317" t="s">
        <v>517</v>
      </c>
      <c r="B6" s="317"/>
      <c r="C6" s="91"/>
      <c r="D6" s="91"/>
      <c r="E6" s="91"/>
    </row>
    <row r="7" spans="1:7" s="124" customFormat="1" ht="23.1" customHeight="1">
      <c r="A7" s="314" t="s">
        <v>518</v>
      </c>
      <c r="B7" s="314"/>
      <c r="C7" s="96"/>
      <c r="D7" s="96"/>
      <c r="E7" s="96"/>
      <c r="G7" s="131"/>
    </row>
    <row r="8" spans="1:7" s="124" customFormat="1" ht="23.1" customHeight="1">
      <c r="A8" s="314" t="s">
        <v>519</v>
      </c>
      <c r="B8" s="314"/>
      <c r="C8" s="96"/>
      <c r="D8" s="96"/>
      <c r="E8" s="96"/>
    </row>
    <row r="9" spans="1:7" ht="23.1" customHeight="1">
      <c r="A9" s="314" t="s">
        <v>520</v>
      </c>
      <c r="B9" s="314"/>
      <c r="C9" s="96"/>
      <c r="D9" s="96"/>
      <c r="E9" s="96"/>
    </row>
    <row r="10" spans="1:7" s="124" customFormat="1" ht="23.1" customHeight="1">
      <c r="A10" s="314" t="s">
        <v>521</v>
      </c>
      <c r="B10" s="314"/>
      <c r="C10" s="96"/>
      <c r="D10" s="96"/>
      <c r="E10" s="96"/>
    </row>
    <row r="11" spans="1:7" ht="23.1" customHeight="1">
      <c r="A11" s="314" t="s">
        <v>522</v>
      </c>
      <c r="B11" s="314"/>
      <c r="C11" s="96"/>
      <c r="D11" s="96"/>
      <c r="E11" s="96"/>
    </row>
    <row r="12" spans="1:7" ht="23.1" customHeight="1">
      <c r="A12" s="314" t="s">
        <v>523</v>
      </c>
      <c r="B12" s="314"/>
      <c r="C12" s="96"/>
      <c r="D12" s="96"/>
      <c r="E12" s="96"/>
    </row>
    <row r="13" spans="1:7" ht="23.1" customHeight="1">
      <c r="A13" s="314" t="s">
        <v>524</v>
      </c>
      <c r="B13" s="314"/>
      <c r="C13" s="96"/>
      <c r="D13" s="96"/>
      <c r="E13" s="96"/>
    </row>
    <row r="14" spans="1:7" ht="23.1" customHeight="1">
      <c r="A14" s="314" t="s">
        <v>525</v>
      </c>
      <c r="B14" s="314"/>
      <c r="C14" s="96"/>
      <c r="D14" s="96"/>
      <c r="E14" s="96"/>
    </row>
    <row r="15" spans="1:7" ht="23.1" customHeight="1">
      <c r="A15" s="314" t="s">
        <v>526</v>
      </c>
      <c r="B15" s="314"/>
      <c r="C15" s="96"/>
      <c r="D15" s="96"/>
      <c r="E15" s="96"/>
    </row>
    <row r="16" spans="1:7" ht="23.1" customHeight="1">
      <c r="A16" s="314" t="s">
        <v>527</v>
      </c>
      <c r="B16" s="314"/>
      <c r="C16" s="96"/>
      <c r="D16" s="96"/>
      <c r="E16" s="96"/>
    </row>
    <row r="17" spans="1:5" ht="23.1" customHeight="1">
      <c r="A17" s="314" t="s">
        <v>528</v>
      </c>
      <c r="B17" s="314"/>
      <c r="C17" s="96"/>
      <c r="D17" s="96"/>
      <c r="E17" s="96"/>
    </row>
    <row r="18" spans="1:5" s="124" customFormat="1" ht="23.1" customHeight="1">
      <c r="A18" s="314" t="s">
        <v>529</v>
      </c>
      <c r="B18" s="314"/>
      <c r="C18" s="96"/>
      <c r="D18" s="96"/>
      <c r="E18" s="96"/>
    </row>
    <row r="19" spans="1:5" s="124" customFormat="1" ht="23.1" customHeight="1">
      <c r="A19" s="314" t="s">
        <v>530</v>
      </c>
      <c r="B19" s="314"/>
      <c r="C19" s="96"/>
      <c r="D19" s="96"/>
      <c r="E19" s="96"/>
    </row>
    <row r="20" spans="1:5" s="124" customFormat="1" ht="23.1" customHeight="1">
      <c r="A20" s="314" t="s">
        <v>531</v>
      </c>
      <c r="B20" s="314"/>
      <c r="C20" s="96"/>
      <c r="D20" s="96"/>
      <c r="E20" s="96"/>
    </row>
    <row r="21" spans="1:5" s="124" customFormat="1" ht="23.1" customHeight="1">
      <c r="A21" s="314" t="s">
        <v>532</v>
      </c>
      <c r="B21" s="314"/>
      <c r="C21" s="96"/>
      <c r="D21" s="96"/>
      <c r="E21" s="96"/>
    </row>
    <row r="22" spans="1:5" s="124" customFormat="1" ht="23.1" customHeight="1">
      <c r="A22" s="314" t="s">
        <v>533</v>
      </c>
      <c r="B22" s="314"/>
      <c r="C22" s="96"/>
      <c r="D22" s="96"/>
      <c r="E22" s="96"/>
    </row>
    <row r="23" spans="1:5" s="124" customFormat="1" ht="23.1" customHeight="1">
      <c r="A23" s="314" t="s">
        <v>534</v>
      </c>
      <c r="B23" s="314"/>
      <c r="C23" s="96"/>
      <c r="D23" s="96"/>
      <c r="E23" s="96"/>
    </row>
    <row r="24" spans="1:5" s="124" customFormat="1" ht="23.1" customHeight="1">
      <c r="A24" s="314" t="s">
        <v>535</v>
      </c>
      <c r="B24" s="314"/>
      <c r="C24" s="96"/>
      <c r="D24" s="96"/>
      <c r="E24" s="96"/>
    </row>
    <row r="25" spans="1:5" s="124" customFormat="1" ht="23.1" customHeight="1">
      <c r="A25" s="314" t="s">
        <v>536</v>
      </c>
      <c r="B25" s="314"/>
      <c r="C25" s="96"/>
      <c r="D25" s="96"/>
      <c r="E25" s="96"/>
    </row>
    <row r="26" spans="1:5" s="124" customFormat="1" ht="23.1" customHeight="1">
      <c r="A26" s="314" t="s">
        <v>537</v>
      </c>
      <c r="B26" s="314"/>
      <c r="C26" s="96"/>
      <c r="D26" s="96"/>
      <c r="E26" s="96"/>
    </row>
    <row r="27" spans="1:5" s="124" customFormat="1" ht="23.1" customHeight="1">
      <c r="A27" s="314" t="s">
        <v>538</v>
      </c>
      <c r="B27" s="314"/>
      <c r="C27" s="96"/>
      <c r="D27" s="96"/>
      <c r="E27" s="96"/>
    </row>
    <row r="28" spans="1:5" s="124" customFormat="1" ht="23.1" customHeight="1">
      <c r="A28" s="314" t="s">
        <v>539</v>
      </c>
      <c r="B28" s="314"/>
      <c r="C28" s="96"/>
      <c r="D28" s="96"/>
      <c r="E28" s="96"/>
    </row>
    <row r="29" spans="1:5" s="124" customFormat="1" ht="23.1" customHeight="1">
      <c r="A29" s="314" t="s">
        <v>540</v>
      </c>
      <c r="B29" s="314"/>
      <c r="C29" s="96"/>
      <c r="D29" s="96"/>
      <c r="E29" s="96"/>
    </row>
    <row r="30" spans="1:5" s="124" customFormat="1" ht="23.1" customHeight="1">
      <c r="A30" s="314" t="s">
        <v>541</v>
      </c>
      <c r="B30" s="314"/>
      <c r="C30" s="96"/>
      <c r="D30" s="96"/>
      <c r="E30" s="96"/>
    </row>
    <row r="31" spans="1:5" s="124" customFormat="1" ht="23.1" customHeight="1">
      <c r="A31" s="314" t="s">
        <v>542</v>
      </c>
      <c r="B31" s="314"/>
      <c r="C31" s="96"/>
      <c r="D31" s="96"/>
      <c r="E31" s="96"/>
    </row>
    <row r="32" spans="1:5" s="124" customFormat="1" ht="23.1" customHeight="1">
      <c r="A32" s="314" t="s">
        <v>543</v>
      </c>
      <c r="B32" s="314"/>
      <c r="C32" s="96"/>
      <c r="D32" s="96"/>
      <c r="E32" s="96"/>
    </row>
    <row r="33" spans="1:5" s="124" customFormat="1" ht="23.1" customHeight="1">
      <c r="A33" s="314" t="s">
        <v>544</v>
      </c>
      <c r="B33" s="314"/>
      <c r="C33" s="96"/>
      <c r="D33" s="96"/>
      <c r="E33" s="96"/>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G117"/>
  <sheetViews>
    <sheetView showZeros="0" workbookViewId="0">
      <selection activeCell="A32" sqref="A32"/>
    </sheetView>
  </sheetViews>
  <sheetFormatPr defaultColWidth="10" defaultRowHeight="13.5"/>
  <cols>
    <col min="1" max="1" width="56.625" style="112" customWidth="1"/>
    <col min="2" max="2" width="20.875" style="113" customWidth="1"/>
    <col min="3" max="16384" width="10" style="113"/>
  </cols>
  <sheetData>
    <row r="1" spans="1:7" ht="18.75">
      <c r="A1" s="307" t="s">
        <v>545</v>
      </c>
      <c r="B1" s="307"/>
    </row>
    <row r="2" spans="1:7" ht="24">
      <c r="A2" s="311" t="s">
        <v>927</v>
      </c>
      <c r="B2" s="311"/>
    </row>
    <row r="3" spans="1:7">
      <c r="A3" s="315" t="s">
        <v>546</v>
      </c>
      <c r="B3" s="315"/>
    </row>
    <row r="4" spans="1:7" ht="20.25" customHeight="1">
      <c r="A4" s="116"/>
      <c r="B4" s="117" t="s">
        <v>11</v>
      </c>
    </row>
    <row r="5" spans="1:7" ht="24" customHeight="1">
      <c r="A5" s="127" t="s">
        <v>547</v>
      </c>
      <c r="B5" s="128" t="s">
        <v>15</v>
      </c>
    </row>
    <row r="6" spans="1:7" ht="24" customHeight="1">
      <c r="A6" s="268" t="s">
        <v>517</v>
      </c>
      <c r="B6" s="91"/>
    </row>
    <row r="7" spans="1:7" ht="24" customHeight="1">
      <c r="A7" s="268" t="s">
        <v>548</v>
      </c>
      <c r="B7" s="91"/>
    </row>
    <row r="8" spans="1:7" ht="24" customHeight="1">
      <c r="A8" s="165" t="s">
        <v>549</v>
      </c>
      <c r="B8" s="96"/>
      <c r="G8" s="123"/>
    </row>
    <row r="9" spans="1:7" ht="24" customHeight="1">
      <c r="A9" s="165" t="s">
        <v>550</v>
      </c>
      <c r="B9" s="96"/>
    </row>
    <row r="10" spans="1:7" ht="24" customHeight="1">
      <c r="A10" s="165" t="s">
        <v>551</v>
      </c>
      <c r="B10" s="96"/>
    </row>
    <row r="11" spans="1:7" ht="24" customHeight="1">
      <c r="A11" s="165" t="s">
        <v>552</v>
      </c>
      <c r="B11" s="96"/>
    </row>
    <row r="12" spans="1:7" ht="24" customHeight="1">
      <c r="A12" s="268" t="s">
        <v>553</v>
      </c>
      <c r="B12" s="91"/>
    </row>
    <row r="13" spans="1:7" ht="24" customHeight="1">
      <c r="A13" s="165" t="s">
        <v>554</v>
      </c>
      <c r="B13" s="96"/>
    </row>
    <row r="14" spans="1:7" ht="24" customHeight="1">
      <c r="A14" s="165" t="s">
        <v>555</v>
      </c>
      <c r="B14" s="96"/>
    </row>
    <row r="15" spans="1:7" ht="24" customHeight="1">
      <c r="A15" s="269" t="s">
        <v>556</v>
      </c>
      <c r="B15" s="96"/>
    </row>
    <row r="16" spans="1:7" ht="24" customHeight="1">
      <c r="A16" s="269" t="s">
        <v>557</v>
      </c>
      <c r="B16" s="96"/>
    </row>
    <row r="17" spans="1:2" ht="24" customHeight="1">
      <c r="A17" s="269" t="s">
        <v>558</v>
      </c>
      <c r="B17" s="96"/>
    </row>
    <row r="18" spans="1:2" ht="24" customHeight="1">
      <c r="A18" s="269" t="s">
        <v>559</v>
      </c>
      <c r="B18" s="96"/>
    </row>
    <row r="19" spans="1:2" ht="24" customHeight="1">
      <c r="A19" s="269" t="s">
        <v>560</v>
      </c>
      <c r="B19" s="96"/>
    </row>
    <row r="20" spans="1:2" ht="24" customHeight="1">
      <c r="A20" s="269" t="s">
        <v>561</v>
      </c>
      <c r="B20" s="96"/>
    </row>
    <row r="21" spans="1:2" ht="24" customHeight="1">
      <c r="A21" s="269" t="s">
        <v>562</v>
      </c>
      <c r="B21" s="96"/>
    </row>
    <row r="22" spans="1:2" ht="24" customHeight="1">
      <c r="A22" s="269" t="s">
        <v>563</v>
      </c>
      <c r="B22" s="96"/>
    </row>
    <row r="23" spans="1:2" ht="24" customHeight="1">
      <c r="A23" s="269" t="s">
        <v>564</v>
      </c>
      <c r="B23" s="96"/>
    </row>
    <row r="24" spans="1:2" ht="24" customHeight="1">
      <c r="A24" s="269" t="s">
        <v>565</v>
      </c>
      <c r="B24" s="96"/>
    </row>
    <row r="25" spans="1:2" ht="24" customHeight="1">
      <c r="A25" s="269" t="s">
        <v>566</v>
      </c>
      <c r="B25" s="96"/>
    </row>
    <row r="26" spans="1:2" ht="24" customHeight="1">
      <c r="A26" s="269" t="s">
        <v>567</v>
      </c>
      <c r="B26" s="96"/>
    </row>
    <row r="27" spans="1:2" ht="49.5" customHeight="1">
      <c r="A27" s="318" t="s">
        <v>568</v>
      </c>
      <c r="B27" s="318"/>
    </row>
    <row r="28" spans="1:2" ht="20.100000000000001" customHeight="1"/>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L58"/>
  <sheetViews>
    <sheetView showZeros="0" zoomScaleNormal="100" zoomScaleSheetLayoutView="100" workbookViewId="0">
      <selection activeCell="N9" sqref="N9"/>
    </sheetView>
  </sheetViews>
  <sheetFormatPr defaultColWidth="9" defaultRowHeight="14.25"/>
  <cols>
    <col min="1" max="1" width="30.75" style="248" customWidth="1"/>
    <col min="2" max="2" width="9.625" style="249" customWidth="1"/>
    <col min="3" max="3" width="9.875" style="249" customWidth="1"/>
    <col min="4" max="4" width="10" style="249" customWidth="1"/>
    <col min="5" max="5" width="9.75" style="249" customWidth="1"/>
    <col min="6" max="6" width="9.875" style="249" customWidth="1"/>
    <col min="7" max="7" width="27.5" style="250" customWidth="1"/>
    <col min="8" max="8" width="9.5" style="249" customWidth="1"/>
    <col min="9" max="9" width="9.375" style="249" customWidth="1"/>
    <col min="10" max="10" width="9.125" style="249" customWidth="1"/>
    <col min="11" max="11" width="10.375" style="249" customWidth="1"/>
    <col min="12" max="12" width="9.75" style="249" customWidth="1"/>
    <col min="13" max="16384" width="9" style="251"/>
  </cols>
  <sheetData>
    <row r="1" spans="1:12" ht="18" customHeight="1">
      <c r="A1" s="319" t="s">
        <v>569</v>
      </c>
      <c r="B1" s="319"/>
      <c r="C1" s="319"/>
      <c r="D1" s="319"/>
      <c r="E1" s="319"/>
      <c r="F1" s="319"/>
      <c r="G1" s="319"/>
      <c r="H1" s="39"/>
      <c r="I1" s="39"/>
      <c r="J1" s="39"/>
      <c r="K1" s="39"/>
      <c r="L1" s="39"/>
    </row>
    <row r="2" spans="1:12" ht="30" customHeight="1">
      <c r="A2" s="320" t="s">
        <v>928</v>
      </c>
      <c r="B2" s="320"/>
      <c r="C2" s="320"/>
      <c r="D2" s="320"/>
      <c r="E2" s="320"/>
      <c r="F2" s="320"/>
      <c r="G2" s="320"/>
      <c r="H2" s="320"/>
      <c r="I2" s="320"/>
      <c r="J2" s="320"/>
      <c r="K2" s="320"/>
      <c r="L2" s="320"/>
    </row>
    <row r="3" spans="1:12" ht="18.95" customHeight="1">
      <c r="A3" s="321" t="s">
        <v>570</v>
      </c>
      <c r="B3" s="321"/>
      <c r="C3" s="321"/>
      <c r="D3" s="321"/>
      <c r="E3" s="321"/>
      <c r="F3" s="321"/>
      <c r="G3" s="321"/>
      <c r="H3" s="252"/>
      <c r="I3" s="252"/>
      <c r="J3" s="252">
        <f>D5-J5</f>
        <v>0</v>
      </c>
      <c r="K3" s="252"/>
      <c r="L3" s="267" t="s">
        <v>11</v>
      </c>
    </row>
    <row r="4" spans="1:12" ht="45.95" customHeight="1">
      <c r="A4" s="135" t="s">
        <v>571</v>
      </c>
      <c r="B4" s="64" t="s">
        <v>13</v>
      </c>
      <c r="C4" s="64" t="s">
        <v>14</v>
      </c>
      <c r="D4" s="64" t="s">
        <v>15</v>
      </c>
      <c r="E4" s="64" t="s">
        <v>16</v>
      </c>
      <c r="F4" s="209" t="s">
        <v>17</v>
      </c>
      <c r="G4" s="135" t="s">
        <v>95</v>
      </c>
      <c r="H4" s="64" t="s">
        <v>13</v>
      </c>
      <c r="I4" s="64" t="s">
        <v>14</v>
      </c>
      <c r="J4" s="64" t="s">
        <v>15</v>
      </c>
      <c r="K4" s="64" t="s">
        <v>572</v>
      </c>
      <c r="L4" s="209" t="s">
        <v>17</v>
      </c>
    </row>
    <row r="5" spans="1:12" ht="21" customHeight="1">
      <c r="A5" s="135" t="s">
        <v>19</v>
      </c>
      <c r="B5" s="91">
        <f>B6+B20</f>
        <v>48</v>
      </c>
      <c r="C5" s="91">
        <f t="shared" ref="C5:D5" si="0">C6+C20</f>
        <v>62</v>
      </c>
      <c r="D5" s="91">
        <f t="shared" si="0"/>
        <v>62</v>
      </c>
      <c r="E5" s="254">
        <f>D5/C5</f>
        <v>1</v>
      </c>
      <c r="F5" s="254">
        <v>0.21678321678321677</v>
      </c>
      <c r="G5" s="135" t="s">
        <v>19</v>
      </c>
      <c r="H5" s="91">
        <f>H6+H20</f>
        <v>48</v>
      </c>
      <c r="I5" s="91">
        <f t="shared" ref="I5:J5" si="1">I6+I20</f>
        <v>62</v>
      </c>
      <c r="J5" s="91">
        <f t="shared" si="1"/>
        <v>62</v>
      </c>
      <c r="K5" s="254">
        <f>J5/I5</f>
        <v>1</v>
      </c>
      <c r="L5" s="254">
        <v>0.21678321678321677</v>
      </c>
    </row>
    <row r="6" spans="1:12" ht="24.95" customHeight="1">
      <c r="A6" s="253" t="s">
        <v>20</v>
      </c>
      <c r="B6" s="91">
        <f>SUM(B7:B19)</f>
        <v>0</v>
      </c>
      <c r="C6" s="91">
        <f t="shared" ref="C6:D6" si="2">SUM(C7:C19)</f>
        <v>14</v>
      </c>
      <c r="D6" s="91">
        <f t="shared" si="2"/>
        <v>14</v>
      </c>
      <c r="E6" s="254">
        <f>D6/C6</f>
        <v>1</v>
      </c>
      <c r="F6" s="254"/>
      <c r="G6" s="253" t="s">
        <v>21</v>
      </c>
      <c r="H6" s="91">
        <f>SUM(H7:H14)</f>
        <v>48</v>
      </c>
      <c r="I6" s="91">
        <f t="shared" ref="I6:J6" si="3">SUM(I7:I14)</f>
        <v>47</v>
      </c>
      <c r="J6" s="91">
        <f t="shared" si="3"/>
        <v>47</v>
      </c>
      <c r="K6" s="254">
        <f>J6/I6</f>
        <v>1</v>
      </c>
      <c r="L6" s="254">
        <v>0.19747899159663865</v>
      </c>
    </row>
    <row r="7" spans="1:12" ht="24.95" customHeight="1">
      <c r="A7" s="255" t="s">
        <v>573</v>
      </c>
      <c r="B7" s="96"/>
      <c r="C7" s="96"/>
      <c r="D7" s="96"/>
      <c r="E7" s="256"/>
      <c r="F7" s="257"/>
      <c r="G7" s="258" t="s">
        <v>574</v>
      </c>
      <c r="H7" s="256"/>
      <c r="I7" s="256"/>
      <c r="J7" s="256"/>
      <c r="K7" s="256"/>
      <c r="L7" s="256"/>
    </row>
    <row r="8" spans="1:12" ht="24.95" customHeight="1">
      <c r="A8" s="258" t="s">
        <v>575</v>
      </c>
      <c r="B8" s="96"/>
      <c r="C8" s="96"/>
      <c r="D8" s="96"/>
      <c r="E8" s="256"/>
      <c r="F8" s="257"/>
      <c r="G8" s="258" t="s">
        <v>576</v>
      </c>
      <c r="H8" s="96"/>
      <c r="I8" s="96"/>
      <c r="J8" s="96"/>
      <c r="K8" s="96"/>
      <c r="L8" s="96"/>
    </row>
    <row r="9" spans="1:12" ht="24.95" customHeight="1">
      <c r="A9" s="258" t="s">
        <v>577</v>
      </c>
      <c r="B9" s="96"/>
      <c r="C9" s="96"/>
      <c r="D9" s="96"/>
      <c r="E9" s="256"/>
      <c r="F9" s="257"/>
      <c r="G9" s="258" t="s">
        <v>578</v>
      </c>
      <c r="H9" s="96"/>
      <c r="I9" s="96"/>
      <c r="J9" s="96"/>
      <c r="K9" s="96"/>
      <c r="L9" s="96"/>
    </row>
    <row r="10" spans="1:12" ht="24.95" customHeight="1">
      <c r="A10" s="258" t="s">
        <v>579</v>
      </c>
      <c r="B10" s="96"/>
      <c r="C10" s="96"/>
      <c r="D10" s="96"/>
      <c r="E10" s="256"/>
      <c r="F10" s="257"/>
      <c r="G10" s="258" t="s">
        <v>580</v>
      </c>
      <c r="H10" s="96">
        <v>48</v>
      </c>
      <c r="I10" s="96">
        <v>47</v>
      </c>
      <c r="J10" s="96">
        <v>47</v>
      </c>
      <c r="K10" s="259">
        <f>J10/I10</f>
        <v>1</v>
      </c>
      <c r="L10" s="259">
        <v>0.29746835443037972</v>
      </c>
    </row>
    <row r="11" spans="1:12" ht="24.95" customHeight="1">
      <c r="A11" s="258" t="s">
        <v>581</v>
      </c>
      <c r="B11" s="96"/>
      <c r="C11" s="96"/>
      <c r="D11" s="96"/>
      <c r="E11" s="259"/>
      <c r="F11" s="259"/>
      <c r="G11" s="258" t="s">
        <v>582</v>
      </c>
      <c r="H11" s="96"/>
      <c r="I11" s="96"/>
      <c r="J11" s="96"/>
      <c r="K11" s="96"/>
      <c r="L11" s="96"/>
    </row>
    <row r="12" spans="1:12" ht="24.95" customHeight="1">
      <c r="A12" s="258" t="s">
        <v>583</v>
      </c>
      <c r="B12" s="96"/>
      <c r="C12" s="96"/>
      <c r="D12" s="96"/>
      <c r="E12" s="256"/>
      <c r="F12" s="259"/>
      <c r="G12" s="258" t="s">
        <v>584</v>
      </c>
      <c r="H12" s="96"/>
      <c r="I12" s="96"/>
      <c r="J12" s="96"/>
      <c r="K12" s="96"/>
      <c r="L12" s="96"/>
    </row>
    <row r="13" spans="1:12" ht="24.95" customHeight="1">
      <c r="A13" s="258" t="s">
        <v>585</v>
      </c>
      <c r="B13" s="96"/>
      <c r="C13" s="96"/>
      <c r="D13" s="96"/>
      <c r="E13" s="259"/>
      <c r="F13" s="259"/>
      <c r="G13" s="258" t="s">
        <v>586</v>
      </c>
      <c r="H13" s="96"/>
      <c r="I13" s="96"/>
      <c r="J13" s="96"/>
      <c r="K13" s="96"/>
      <c r="L13" s="96"/>
    </row>
    <row r="14" spans="1:12" ht="24.95" customHeight="1">
      <c r="A14" s="258" t="s">
        <v>587</v>
      </c>
      <c r="B14" s="96"/>
      <c r="C14" s="96"/>
      <c r="D14" s="96"/>
      <c r="E14" s="256"/>
      <c r="F14" s="257"/>
      <c r="G14" s="258" t="s">
        <v>588</v>
      </c>
      <c r="H14" s="96"/>
      <c r="I14" s="96"/>
      <c r="J14" s="96"/>
      <c r="K14" s="96"/>
      <c r="L14" s="96"/>
    </row>
    <row r="15" spans="1:12" ht="24.95" customHeight="1">
      <c r="A15" s="258" t="s">
        <v>589</v>
      </c>
      <c r="B15" s="96"/>
      <c r="C15" s="96"/>
      <c r="D15" s="96"/>
      <c r="E15" s="256"/>
      <c r="F15" s="257"/>
      <c r="G15" s="258"/>
      <c r="H15" s="69"/>
      <c r="I15" s="69"/>
      <c r="J15" s="69"/>
      <c r="K15" s="69"/>
      <c r="L15" s="69"/>
    </row>
    <row r="16" spans="1:12" ht="24.95" customHeight="1">
      <c r="A16" s="258" t="s">
        <v>590</v>
      </c>
      <c r="B16" s="96"/>
      <c r="C16" s="96"/>
      <c r="D16" s="96"/>
      <c r="E16" s="256"/>
      <c r="F16" s="257"/>
      <c r="G16" s="258"/>
      <c r="H16" s="69"/>
      <c r="I16" s="69"/>
      <c r="J16" s="69"/>
      <c r="K16" s="69"/>
      <c r="L16" s="69"/>
    </row>
    <row r="17" spans="1:12" ht="24.95" customHeight="1">
      <c r="A17" s="231" t="s">
        <v>591</v>
      </c>
      <c r="B17" s="96"/>
      <c r="C17" s="96"/>
      <c r="D17" s="96"/>
      <c r="E17" s="256"/>
      <c r="F17" s="257"/>
      <c r="G17" s="258"/>
      <c r="H17" s="69"/>
      <c r="I17" s="69"/>
      <c r="J17" s="69"/>
      <c r="K17" s="69"/>
      <c r="L17" s="69"/>
    </row>
    <row r="18" spans="1:12" ht="24.95" customHeight="1">
      <c r="A18" s="231" t="s">
        <v>592</v>
      </c>
      <c r="B18" s="96"/>
      <c r="C18" s="96"/>
      <c r="D18" s="96"/>
      <c r="E18" s="256"/>
      <c r="F18" s="257"/>
      <c r="G18" s="258"/>
      <c r="H18" s="69"/>
      <c r="I18" s="69"/>
      <c r="J18" s="69"/>
      <c r="K18" s="69"/>
      <c r="L18" s="69"/>
    </row>
    <row r="19" spans="1:12" ht="24.95" customHeight="1">
      <c r="A19" s="231" t="s">
        <v>593</v>
      </c>
      <c r="B19" s="96"/>
      <c r="C19" s="96">
        <v>14</v>
      </c>
      <c r="D19" s="96">
        <v>14</v>
      </c>
      <c r="E19" s="259">
        <f>D19/C19</f>
        <v>1</v>
      </c>
      <c r="F19" s="259"/>
      <c r="G19" s="258"/>
      <c r="H19" s="260"/>
      <c r="I19" s="260"/>
      <c r="J19" s="260"/>
      <c r="K19" s="260"/>
      <c r="L19" s="260"/>
    </row>
    <row r="20" spans="1:12" ht="24.95" customHeight="1">
      <c r="A20" s="253" t="s">
        <v>71</v>
      </c>
      <c r="B20" s="91">
        <f>SUM(B21:B23,B26)</f>
        <v>48</v>
      </c>
      <c r="C20" s="91">
        <f t="shared" ref="C20:D20" si="4">SUM(C21:C23,C26)</f>
        <v>48</v>
      </c>
      <c r="D20" s="91">
        <f t="shared" si="4"/>
        <v>48</v>
      </c>
      <c r="E20" s="254">
        <f>D20/C20</f>
        <v>1</v>
      </c>
      <c r="F20" s="254">
        <v>0.16783216783216784</v>
      </c>
      <c r="G20" s="253" t="s">
        <v>72</v>
      </c>
      <c r="H20" s="91">
        <f>SUM(H21:H24,H26,H29)</f>
        <v>0</v>
      </c>
      <c r="I20" s="91">
        <f t="shared" ref="I20:J20" si="5">SUM(I21:I24,I26,I29)</f>
        <v>15</v>
      </c>
      <c r="J20" s="91">
        <f t="shared" si="5"/>
        <v>15</v>
      </c>
      <c r="K20" s="254">
        <f>J20/I20</f>
        <v>1</v>
      </c>
      <c r="L20" s="254">
        <v>0.3125</v>
      </c>
    </row>
    <row r="21" spans="1:12" ht="24.95" customHeight="1">
      <c r="A21" s="231" t="s">
        <v>73</v>
      </c>
      <c r="B21" s="96"/>
      <c r="C21" s="96"/>
      <c r="D21" s="96"/>
      <c r="E21" s="261"/>
      <c r="F21" s="262"/>
      <c r="G21" s="95" t="s">
        <v>74</v>
      </c>
      <c r="H21" s="96"/>
      <c r="I21" s="96">
        <v>1</v>
      </c>
      <c r="J21" s="96">
        <v>1</v>
      </c>
      <c r="K21" s="259">
        <f>J21/I21</f>
        <v>1</v>
      </c>
      <c r="L21" s="259"/>
    </row>
    <row r="22" spans="1:12" ht="24.95" customHeight="1">
      <c r="A22" s="231" t="s">
        <v>75</v>
      </c>
      <c r="B22" s="96"/>
      <c r="C22" s="96"/>
      <c r="D22" s="96"/>
      <c r="E22" s="261"/>
      <c r="F22" s="262"/>
      <c r="G22" s="95" t="s">
        <v>76</v>
      </c>
      <c r="H22" s="96"/>
      <c r="I22" s="96"/>
      <c r="J22" s="96"/>
      <c r="K22" s="261"/>
      <c r="L22" s="261"/>
    </row>
    <row r="23" spans="1:12" ht="24.95" customHeight="1">
      <c r="A23" s="157" t="s">
        <v>594</v>
      </c>
      <c r="B23" s="96"/>
      <c r="C23" s="96"/>
      <c r="D23" s="96"/>
      <c r="E23" s="261"/>
      <c r="F23" s="263"/>
      <c r="G23" s="231" t="s">
        <v>595</v>
      </c>
      <c r="H23" s="96"/>
      <c r="I23" s="96">
        <v>14</v>
      </c>
      <c r="J23" s="96">
        <v>14</v>
      </c>
      <c r="K23" s="259">
        <f>J23/I23</f>
        <v>1</v>
      </c>
      <c r="L23" s="259"/>
    </row>
    <row r="24" spans="1:12" ht="24.95" customHeight="1">
      <c r="A24" s="157" t="s">
        <v>83</v>
      </c>
      <c r="B24" s="96"/>
      <c r="C24" s="96"/>
      <c r="D24" s="96"/>
      <c r="E24" s="261"/>
      <c r="F24" s="264"/>
      <c r="G24" s="157" t="s">
        <v>596</v>
      </c>
      <c r="H24" s="96"/>
      <c r="I24" s="96"/>
      <c r="J24" s="96"/>
      <c r="K24" s="261"/>
      <c r="L24" s="263"/>
    </row>
    <row r="25" spans="1:12" ht="24.95" customHeight="1">
      <c r="A25" s="157" t="s">
        <v>85</v>
      </c>
      <c r="B25" s="96"/>
      <c r="C25" s="96"/>
      <c r="D25" s="96"/>
      <c r="E25" s="261"/>
      <c r="F25" s="264"/>
      <c r="G25" s="157" t="s">
        <v>597</v>
      </c>
      <c r="H25" s="96"/>
      <c r="I25" s="96"/>
      <c r="J25" s="96"/>
      <c r="K25" s="261"/>
      <c r="L25" s="264"/>
    </row>
    <row r="26" spans="1:12" ht="24.95" customHeight="1">
      <c r="A26" s="231" t="s">
        <v>598</v>
      </c>
      <c r="B26" s="96">
        <v>48</v>
      </c>
      <c r="C26" s="96">
        <v>48</v>
      </c>
      <c r="D26" s="96">
        <v>48</v>
      </c>
      <c r="E26" s="259">
        <f>D26/C26</f>
        <v>1</v>
      </c>
      <c r="F26" s="264"/>
      <c r="G26" s="157" t="s">
        <v>86</v>
      </c>
      <c r="H26" s="96"/>
      <c r="I26" s="96"/>
      <c r="J26" s="96"/>
      <c r="K26" s="261"/>
      <c r="L26" s="264"/>
    </row>
    <row r="27" spans="1:12" ht="24.95" customHeight="1">
      <c r="A27" s="231"/>
      <c r="B27" s="96"/>
      <c r="C27" s="96"/>
      <c r="D27" s="96"/>
      <c r="E27" s="261"/>
      <c r="F27" s="264"/>
      <c r="G27" s="265" t="s">
        <v>88</v>
      </c>
      <c r="H27" s="96"/>
      <c r="I27" s="96"/>
      <c r="J27" s="96"/>
      <c r="K27" s="261"/>
      <c r="L27" s="264"/>
    </row>
    <row r="28" spans="1:12" ht="24.95" customHeight="1">
      <c r="A28" s="262"/>
      <c r="B28" s="262"/>
      <c r="C28" s="262"/>
      <c r="D28" s="262"/>
      <c r="E28" s="262"/>
      <c r="F28" s="262"/>
      <c r="G28" s="265" t="s">
        <v>90</v>
      </c>
      <c r="H28" s="96"/>
      <c r="I28" s="96"/>
      <c r="J28" s="96"/>
      <c r="K28" s="261"/>
      <c r="L28" s="264"/>
    </row>
    <row r="29" spans="1:12" ht="24.95" customHeight="1">
      <c r="A29" s="262"/>
      <c r="B29" s="262"/>
      <c r="C29" s="262"/>
      <c r="D29" s="262"/>
      <c r="E29" s="262"/>
      <c r="F29" s="262"/>
      <c r="G29" s="231" t="s">
        <v>93</v>
      </c>
      <c r="H29" s="96"/>
      <c r="I29" s="96"/>
      <c r="J29" s="96"/>
      <c r="K29" s="262"/>
      <c r="L29" s="262"/>
    </row>
    <row r="30" spans="1:12" ht="37.5" customHeight="1">
      <c r="A30" s="322" t="s">
        <v>599</v>
      </c>
      <c r="B30" s="322"/>
      <c r="C30" s="322"/>
      <c r="D30" s="322"/>
      <c r="E30" s="322"/>
      <c r="F30" s="322"/>
      <c r="G30" s="322"/>
      <c r="H30" s="322"/>
      <c r="I30" s="322"/>
      <c r="J30" s="322"/>
      <c r="K30" s="322"/>
      <c r="L30" s="322"/>
    </row>
    <row r="31" spans="1:12" ht="20.100000000000001" customHeight="1">
      <c r="F31" s="251"/>
      <c r="G31" s="266"/>
      <c r="H31" s="266"/>
      <c r="I31" s="266"/>
      <c r="J31" s="266"/>
      <c r="K31" s="266"/>
      <c r="L31" s="266"/>
    </row>
    <row r="32" spans="1:12" ht="20.100000000000001" customHeight="1">
      <c r="F32" s="251"/>
      <c r="L32" s="251"/>
    </row>
    <row r="33" spans="12:12" ht="20.100000000000001" customHeight="1">
      <c r="L33" s="251"/>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8" customFormat="1" ht="20.100000000000001" customHeight="1">
      <c r="B52" s="249"/>
      <c r="C52" s="249"/>
      <c r="D52" s="249"/>
      <c r="E52" s="249"/>
      <c r="F52" s="249"/>
      <c r="G52" s="250"/>
      <c r="H52" s="249"/>
      <c r="I52" s="249"/>
      <c r="J52" s="249"/>
      <c r="K52" s="249"/>
      <c r="L52" s="249"/>
    </row>
    <row r="53" spans="2:12" s="248" customFormat="1" ht="20.100000000000001" customHeight="1">
      <c r="B53" s="249"/>
      <c r="C53" s="249"/>
      <c r="D53" s="249"/>
      <c r="E53" s="249"/>
      <c r="F53" s="249"/>
      <c r="G53" s="250"/>
      <c r="H53" s="249"/>
      <c r="I53" s="249"/>
      <c r="J53" s="249"/>
      <c r="K53" s="249"/>
      <c r="L53" s="249"/>
    </row>
    <row r="54" spans="2:12" s="248" customFormat="1" ht="20.100000000000001" customHeight="1">
      <c r="B54" s="249"/>
      <c r="C54" s="249"/>
      <c r="D54" s="249"/>
      <c r="E54" s="249"/>
      <c r="F54" s="249"/>
      <c r="G54" s="250"/>
      <c r="H54" s="249"/>
      <c r="I54" s="249"/>
      <c r="J54" s="249"/>
      <c r="K54" s="249"/>
      <c r="L54" s="249"/>
    </row>
    <row r="55" spans="2:12" s="248" customFormat="1" ht="20.100000000000001" customHeight="1">
      <c r="B55" s="249"/>
      <c r="C55" s="249"/>
      <c r="D55" s="249"/>
      <c r="E55" s="249"/>
      <c r="F55" s="249"/>
      <c r="G55" s="250"/>
      <c r="H55" s="249"/>
      <c r="I55" s="249"/>
      <c r="J55" s="249"/>
      <c r="K55" s="249"/>
      <c r="L55" s="249"/>
    </row>
    <row r="56" spans="2:12" s="248" customFormat="1" ht="20.100000000000001" customHeight="1">
      <c r="B56" s="249"/>
      <c r="C56" s="249"/>
      <c r="D56" s="249"/>
      <c r="E56" s="249"/>
      <c r="F56" s="249"/>
      <c r="G56" s="250"/>
      <c r="H56" s="249"/>
      <c r="I56" s="249"/>
      <c r="J56" s="249"/>
      <c r="K56" s="249"/>
      <c r="L56" s="249"/>
    </row>
    <row r="57" spans="2:12" s="248" customFormat="1" ht="20.100000000000001" customHeight="1">
      <c r="B57" s="249"/>
      <c r="C57" s="249"/>
      <c r="D57" s="249"/>
      <c r="E57" s="249"/>
      <c r="F57" s="249"/>
      <c r="G57" s="250"/>
      <c r="H57" s="249"/>
      <c r="I57" s="249"/>
      <c r="J57" s="249"/>
      <c r="K57" s="249"/>
      <c r="L57" s="249"/>
    </row>
    <row r="58" spans="2:12" s="248" customFormat="1" ht="20.100000000000001" customHeight="1">
      <c r="B58" s="249"/>
      <c r="C58" s="249"/>
      <c r="D58" s="249"/>
      <c r="E58" s="249"/>
      <c r="F58" s="249"/>
      <c r="G58" s="250"/>
      <c r="H58" s="249"/>
      <c r="I58" s="249"/>
      <c r="J58" s="249"/>
      <c r="K58" s="249"/>
      <c r="L58" s="249"/>
    </row>
  </sheetData>
  <mergeCells count="4">
    <mergeCell ref="A1:G1"/>
    <mergeCell ref="A2:L2"/>
    <mergeCell ref="A3:G3"/>
    <mergeCell ref="A30:L30"/>
  </mergeCells>
  <phoneticPr fontId="81"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B49"/>
  <sheetViews>
    <sheetView workbookViewId="0">
      <selection activeCell="B6" sqref="B6"/>
    </sheetView>
  </sheetViews>
  <sheetFormatPr defaultColWidth="9" defaultRowHeight="14.25"/>
  <cols>
    <col min="1" max="1" width="47.25" style="240" customWidth="1"/>
    <col min="2" max="2" width="27.375" style="240" customWidth="1"/>
    <col min="3" max="3" width="11.625" style="241" customWidth="1"/>
    <col min="4" max="16384" width="9" style="241"/>
  </cols>
  <sheetData>
    <row r="1" spans="1:2" ht="18" customHeight="1">
      <c r="A1" s="323" t="s">
        <v>600</v>
      </c>
      <c r="B1" s="323"/>
    </row>
    <row r="2" spans="1:2" ht="24">
      <c r="A2" s="324" t="s">
        <v>929</v>
      </c>
      <c r="B2" s="324"/>
    </row>
    <row r="3" spans="1:2" ht="20.25" customHeight="1">
      <c r="A3" s="115"/>
      <c r="B3" s="126" t="s">
        <v>11</v>
      </c>
    </row>
    <row r="4" spans="1:2" ht="20.100000000000001" customHeight="1">
      <c r="A4" s="242" t="s">
        <v>95</v>
      </c>
      <c r="B4" s="243" t="s">
        <v>15</v>
      </c>
    </row>
    <row r="5" spans="1:2" ht="21" customHeight="1">
      <c r="A5" s="244" t="s">
        <v>21</v>
      </c>
      <c r="B5" s="91">
        <f>B24</f>
        <v>47</v>
      </c>
    </row>
    <row r="6" spans="1:2" ht="21" customHeight="1">
      <c r="A6" s="245" t="s">
        <v>230</v>
      </c>
      <c r="B6" s="96"/>
    </row>
    <row r="7" spans="1:2" ht="21" customHeight="1">
      <c r="A7" s="246" t="s">
        <v>601</v>
      </c>
      <c r="B7" s="96"/>
    </row>
    <row r="8" spans="1:2" ht="21" customHeight="1">
      <c r="A8" s="247" t="s">
        <v>602</v>
      </c>
      <c r="B8" s="96"/>
    </row>
    <row r="9" spans="1:2" ht="21" customHeight="1">
      <c r="A9" s="247" t="s">
        <v>603</v>
      </c>
      <c r="B9" s="96"/>
    </row>
    <row r="10" spans="1:2" ht="20.100000000000001" customHeight="1">
      <c r="A10" s="245" t="s">
        <v>366</v>
      </c>
      <c r="B10" s="96"/>
    </row>
    <row r="11" spans="1:2" ht="20.100000000000001" customHeight="1">
      <c r="A11" s="246" t="s">
        <v>604</v>
      </c>
      <c r="B11" s="96"/>
    </row>
    <row r="12" spans="1:2" ht="20.100000000000001" customHeight="1">
      <c r="A12" s="247" t="s">
        <v>605</v>
      </c>
      <c r="B12" s="96"/>
    </row>
    <row r="13" spans="1:2" ht="21" customHeight="1">
      <c r="A13" s="247" t="s">
        <v>606</v>
      </c>
      <c r="B13" s="96"/>
    </row>
    <row r="14" spans="1:2" ht="21" customHeight="1">
      <c r="A14" s="247" t="s">
        <v>607</v>
      </c>
      <c r="B14" s="96"/>
    </row>
    <row r="15" spans="1:2" ht="21" customHeight="1">
      <c r="A15" s="247" t="s">
        <v>608</v>
      </c>
      <c r="B15" s="96"/>
    </row>
    <row r="16" spans="1:2" ht="21" customHeight="1">
      <c r="A16" s="247" t="s">
        <v>609</v>
      </c>
      <c r="B16" s="96"/>
    </row>
    <row r="17" spans="1:2" ht="21" customHeight="1">
      <c r="A17" s="247" t="s">
        <v>610</v>
      </c>
      <c r="B17" s="96"/>
    </row>
    <row r="18" spans="1:2" ht="21" customHeight="1">
      <c r="A18" s="247" t="s">
        <v>611</v>
      </c>
      <c r="B18" s="96"/>
    </row>
    <row r="19" spans="1:2" ht="21" customHeight="1">
      <c r="A19" s="246" t="s">
        <v>612</v>
      </c>
      <c r="B19" s="96"/>
    </row>
    <row r="20" spans="1:2" ht="21" customHeight="1">
      <c r="A20" s="246" t="s">
        <v>613</v>
      </c>
      <c r="B20" s="96"/>
    </row>
    <row r="21" spans="1:2" ht="21" customHeight="1">
      <c r="A21" s="247" t="s">
        <v>614</v>
      </c>
      <c r="B21" s="96"/>
    </row>
    <row r="22" spans="1:2" ht="21" customHeight="1">
      <c r="A22" s="246" t="s">
        <v>615</v>
      </c>
      <c r="B22" s="96"/>
    </row>
    <row r="23" spans="1:2" ht="21" customHeight="1">
      <c r="A23" s="247" t="s">
        <v>616</v>
      </c>
      <c r="B23" s="96"/>
    </row>
    <row r="24" spans="1:2" ht="21" customHeight="1">
      <c r="A24" s="245" t="s">
        <v>377</v>
      </c>
      <c r="B24" s="96">
        <f>B25</f>
        <v>47</v>
      </c>
    </row>
    <row r="25" spans="1:2" ht="21" customHeight="1">
      <c r="A25" s="246" t="s">
        <v>617</v>
      </c>
      <c r="B25" s="96">
        <f>SUM(B26:B28)</f>
        <v>47</v>
      </c>
    </row>
    <row r="26" spans="1:2" ht="21" customHeight="1">
      <c r="A26" s="247" t="s">
        <v>603</v>
      </c>
      <c r="B26" s="96">
        <v>47</v>
      </c>
    </row>
    <row r="27" spans="1:2" ht="21" customHeight="1">
      <c r="A27" s="247" t="s">
        <v>618</v>
      </c>
      <c r="B27" s="96"/>
    </row>
    <row r="28" spans="1:2" ht="21" customHeight="1">
      <c r="A28" s="247" t="s">
        <v>619</v>
      </c>
      <c r="B28" s="96"/>
    </row>
    <row r="29" spans="1:2" ht="21" customHeight="1">
      <c r="A29" s="246" t="s">
        <v>620</v>
      </c>
      <c r="B29" s="96"/>
    </row>
    <row r="30" spans="1:2" ht="21" customHeight="1">
      <c r="A30" s="247" t="s">
        <v>621</v>
      </c>
      <c r="B30" s="96"/>
    </row>
    <row r="31" spans="1:2" ht="21" customHeight="1">
      <c r="A31" s="245" t="s">
        <v>622</v>
      </c>
      <c r="B31" s="96"/>
    </row>
    <row r="32" spans="1:2" ht="21" customHeight="1">
      <c r="A32" s="246" t="s">
        <v>623</v>
      </c>
      <c r="B32" s="96"/>
    </row>
    <row r="33" spans="1:2" ht="21" customHeight="1">
      <c r="A33" s="247" t="s">
        <v>624</v>
      </c>
      <c r="B33" s="96"/>
    </row>
    <row r="34" spans="1:2" ht="21" customHeight="1">
      <c r="A34" s="246" t="s">
        <v>625</v>
      </c>
      <c r="B34" s="96"/>
    </row>
    <row r="35" spans="1:2" ht="21" customHeight="1">
      <c r="A35" s="247" t="s">
        <v>626</v>
      </c>
      <c r="B35" s="96"/>
    </row>
    <row r="36" spans="1:2" ht="21" customHeight="1">
      <c r="A36" s="247" t="s">
        <v>627</v>
      </c>
      <c r="B36" s="96"/>
    </row>
    <row r="37" spans="1:2" ht="21" customHeight="1">
      <c r="A37" s="247" t="s">
        <v>628</v>
      </c>
      <c r="B37" s="96"/>
    </row>
    <row r="38" spans="1:2" ht="21" customHeight="1">
      <c r="A38" s="247" t="s">
        <v>629</v>
      </c>
      <c r="B38" s="96"/>
    </row>
    <row r="39" spans="1:2" ht="21" customHeight="1">
      <c r="A39" s="247" t="s">
        <v>630</v>
      </c>
      <c r="B39" s="96"/>
    </row>
    <row r="40" spans="1:2" ht="21" customHeight="1">
      <c r="A40" s="247" t="s">
        <v>631</v>
      </c>
      <c r="B40" s="96"/>
    </row>
    <row r="41" spans="1:2" ht="21" customHeight="1">
      <c r="A41" s="245" t="s">
        <v>505</v>
      </c>
      <c r="B41" s="96"/>
    </row>
    <row r="42" spans="1:2" ht="21" customHeight="1">
      <c r="A42" s="246" t="s">
        <v>632</v>
      </c>
      <c r="B42" s="96"/>
    </row>
    <row r="43" spans="1:2" ht="21" customHeight="1">
      <c r="A43" s="247" t="s">
        <v>633</v>
      </c>
      <c r="B43" s="96"/>
    </row>
    <row r="44" spans="1:2" ht="21" customHeight="1">
      <c r="A44" s="247" t="s">
        <v>634</v>
      </c>
      <c r="B44" s="96"/>
    </row>
    <row r="45" spans="1:2" ht="21" customHeight="1">
      <c r="A45" s="247" t="s">
        <v>635</v>
      </c>
      <c r="B45" s="96"/>
    </row>
    <row r="46" spans="1:2" ht="21" customHeight="1">
      <c r="A46" s="245" t="s">
        <v>509</v>
      </c>
      <c r="B46" s="96"/>
    </row>
    <row r="47" spans="1:2" ht="21" customHeight="1">
      <c r="A47" s="246" t="s">
        <v>636</v>
      </c>
      <c r="B47" s="96"/>
    </row>
    <row r="48" spans="1:2" ht="21" customHeight="1">
      <c r="A48" s="247" t="s">
        <v>637</v>
      </c>
      <c r="B48" s="96"/>
    </row>
    <row r="49" spans="1:2" ht="21" customHeight="1">
      <c r="A49" s="247" t="s">
        <v>638</v>
      </c>
      <c r="B49" s="96"/>
    </row>
  </sheetData>
  <autoFilter ref="A4:E49"/>
  <mergeCells count="2">
    <mergeCell ref="A1:B1"/>
    <mergeCell ref="A2:B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D13"/>
  <sheetViews>
    <sheetView workbookViewId="0">
      <selection activeCell="B10" sqref="B10"/>
    </sheetView>
  </sheetViews>
  <sheetFormatPr defaultColWidth="9" defaultRowHeight="13.5"/>
  <cols>
    <col min="1" max="1" width="30.75" customWidth="1"/>
    <col min="2" max="2" width="15.375" customWidth="1"/>
    <col min="3" max="3" width="20" customWidth="1"/>
    <col min="4" max="4" width="14" customWidth="1"/>
  </cols>
  <sheetData>
    <row r="1" spans="1:4" ht="18.75">
      <c r="A1" s="323" t="s">
        <v>639</v>
      </c>
      <c r="B1" s="323"/>
    </row>
    <row r="2" spans="1:4" ht="24">
      <c r="A2" s="311" t="s">
        <v>930</v>
      </c>
      <c r="B2" s="311"/>
      <c r="C2" s="311"/>
    </row>
    <row r="3" spans="1:4">
      <c r="D3" t="s">
        <v>11</v>
      </c>
    </row>
    <row r="4" spans="1:4" ht="23.1" customHeight="1">
      <c r="A4" s="135" t="s">
        <v>571</v>
      </c>
      <c r="B4" s="135" t="s">
        <v>15</v>
      </c>
      <c r="C4" s="135" t="s">
        <v>95</v>
      </c>
      <c r="D4" s="135" t="s">
        <v>15</v>
      </c>
    </row>
    <row r="5" spans="1:4" ht="23.1" customHeight="1">
      <c r="A5" s="136" t="s">
        <v>640</v>
      </c>
      <c r="B5" s="238"/>
      <c r="C5" s="136" t="s">
        <v>641</v>
      </c>
      <c r="D5" s="238"/>
    </row>
    <row r="6" spans="1:4" ht="23.1" customHeight="1">
      <c r="A6" s="137" t="s">
        <v>642</v>
      </c>
      <c r="B6" s="96"/>
      <c r="C6" s="137" t="s">
        <v>643</v>
      </c>
      <c r="D6" s="96"/>
    </row>
    <row r="7" spans="1:4" ht="23.1" customHeight="1">
      <c r="A7" s="137" t="s">
        <v>644</v>
      </c>
      <c r="B7" s="96"/>
      <c r="C7" s="137" t="s">
        <v>645</v>
      </c>
      <c r="D7" s="96"/>
    </row>
    <row r="8" spans="1:4" ht="23.1" customHeight="1">
      <c r="A8" s="137" t="s">
        <v>646</v>
      </c>
      <c r="B8" s="96"/>
      <c r="C8" s="137" t="s">
        <v>647</v>
      </c>
      <c r="D8" s="96"/>
    </row>
    <row r="9" spans="1:4" ht="23.1" customHeight="1">
      <c r="A9" s="137" t="s">
        <v>648</v>
      </c>
      <c r="B9" s="96"/>
      <c r="C9" s="138"/>
      <c r="D9" s="138"/>
    </row>
    <row r="10" spans="1:4" ht="23.1" customHeight="1">
      <c r="A10" s="137" t="s">
        <v>649</v>
      </c>
      <c r="B10" s="96"/>
      <c r="C10" s="138"/>
      <c r="D10" s="138"/>
    </row>
    <row r="11" spans="1:4" ht="23.1" customHeight="1">
      <c r="A11" s="137" t="s">
        <v>650</v>
      </c>
      <c r="B11" s="96"/>
      <c r="C11" s="138"/>
      <c r="D11" s="138"/>
    </row>
    <row r="12" spans="1:4" ht="23.1" customHeight="1">
      <c r="A12" s="137" t="s">
        <v>651</v>
      </c>
      <c r="B12" s="96"/>
      <c r="C12" s="138"/>
      <c r="D12" s="138"/>
    </row>
    <row r="13" spans="1:4" ht="23.1" customHeight="1">
      <c r="A13" s="137" t="s">
        <v>652</v>
      </c>
      <c r="B13" s="96"/>
      <c r="C13" s="138"/>
      <c r="D13" s="138"/>
    </row>
  </sheetData>
  <mergeCells count="2">
    <mergeCell ref="A1:B1"/>
    <mergeCell ref="A2:C2"/>
  </mergeCells>
  <phoneticPr fontId="8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G33"/>
  <sheetViews>
    <sheetView showZeros="0" topLeftCell="A4" workbookViewId="0">
      <selection activeCell="C12" sqref="C12"/>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75">
      <c r="A1" s="307" t="s">
        <v>653</v>
      </c>
      <c r="B1" s="307"/>
      <c r="C1" s="307"/>
    </row>
    <row r="2" spans="1:7" ht="25.5" customHeight="1">
      <c r="A2" s="311" t="s">
        <v>931</v>
      </c>
      <c r="B2" s="311"/>
      <c r="C2" s="311"/>
    </row>
    <row r="3" spans="1:7" ht="20.25" customHeight="1">
      <c r="A3" s="315" t="s">
        <v>512</v>
      </c>
      <c r="B3" s="315"/>
      <c r="C3" s="315"/>
    </row>
    <row r="4" spans="1:7" ht="14.25" customHeight="1">
      <c r="A4" s="126"/>
      <c r="B4" s="126"/>
      <c r="C4" s="117" t="s">
        <v>11</v>
      </c>
    </row>
    <row r="5" spans="1:7" ht="26.1" customHeight="1">
      <c r="A5" s="316" t="s">
        <v>654</v>
      </c>
      <c r="B5" s="316"/>
      <c r="C5" s="128" t="s">
        <v>15</v>
      </c>
    </row>
    <row r="6" spans="1:7" s="124" customFormat="1" ht="20.100000000000001" customHeight="1">
      <c r="A6" s="326" t="s">
        <v>517</v>
      </c>
      <c r="B6" s="327"/>
      <c r="C6" s="238"/>
    </row>
    <row r="7" spans="1:7" s="124" customFormat="1" ht="20.100000000000001" customHeight="1">
      <c r="A7" s="325" t="s">
        <v>518</v>
      </c>
      <c r="B7" s="325"/>
      <c r="C7" s="239"/>
      <c r="G7" s="131"/>
    </row>
    <row r="8" spans="1:7" s="124" customFormat="1" ht="20.100000000000001" customHeight="1">
      <c r="A8" s="325" t="s">
        <v>519</v>
      </c>
      <c r="B8" s="325"/>
      <c r="C8" s="239"/>
    </row>
    <row r="9" spans="1:7" ht="20.100000000000001" customHeight="1">
      <c r="A9" s="325" t="s">
        <v>520</v>
      </c>
      <c r="B9" s="325"/>
      <c r="C9" s="239"/>
    </row>
    <row r="10" spans="1:7" s="124" customFormat="1" ht="20.100000000000001" customHeight="1">
      <c r="A10" s="325" t="s">
        <v>521</v>
      </c>
      <c r="B10" s="325"/>
      <c r="C10" s="239"/>
    </row>
    <row r="11" spans="1:7" ht="20.100000000000001" customHeight="1">
      <c r="A11" s="325" t="s">
        <v>522</v>
      </c>
      <c r="B11" s="325"/>
      <c r="C11" s="239"/>
    </row>
    <row r="12" spans="1:7" ht="20.100000000000001" customHeight="1">
      <c r="A12" s="325" t="s">
        <v>523</v>
      </c>
      <c r="B12" s="325"/>
      <c r="C12" s="239"/>
    </row>
    <row r="13" spans="1:7" ht="20.100000000000001" customHeight="1">
      <c r="A13" s="325" t="s">
        <v>524</v>
      </c>
      <c r="B13" s="325"/>
      <c r="C13" s="239"/>
    </row>
    <row r="14" spans="1:7" ht="20.100000000000001" customHeight="1">
      <c r="A14" s="325" t="s">
        <v>525</v>
      </c>
      <c r="B14" s="325"/>
      <c r="C14" s="239"/>
    </row>
    <row r="15" spans="1:7" ht="20.100000000000001" customHeight="1">
      <c r="A15" s="325" t="s">
        <v>526</v>
      </c>
      <c r="B15" s="325"/>
      <c r="C15" s="239"/>
    </row>
    <row r="16" spans="1:7" ht="20.100000000000001" customHeight="1">
      <c r="A16" s="325" t="s">
        <v>527</v>
      </c>
      <c r="B16" s="325"/>
      <c r="C16" s="239"/>
    </row>
    <row r="17" spans="1:3" ht="20.100000000000001" customHeight="1">
      <c r="A17" s="325" t="s">
        <v>528</v>
      </c>
      <c r="B17" s="325"/>
      <c r="C17" s="239"/>
    </row>
    <row r="18" spans="1:3" s="124" customFormat="1" ht="20.100000000000001" customHeight="1">
      <c r="A18" s="325" t="s">
        <v>529</v>
      </c>
      <c r="B18" s="325"/>
      <c r="C18" s="239"/>
    </row>
    <row r="19" spans="1:3" s="124" customFormat="1" ht="20.100000000000001" customHeight="1">
      <c r="A19" s="325" t="s">
        <v>530</v>
      </c>
      <c r="B19" s="325"/>
      <c r="C19" s="239"/>
    </row>
    <row r="20" spans="1:3" s="124" customFormat="1" ht="20.100000000000001" customHeight="1">
      <c r="A20" s="325" t="s">
        <v>531</v>
      </c>
      <c r="B20" s="325"/>
      <c r="C20" s="239"/>
    </row>
    <row r="21" spans="1:3" s="124" customFormat="1" ht="20.100000000000001" customHeight="1">
      <c r="A21" s="325" t="s">
        <v>532</v>
      </c>
      <c r="B21" s="325"/>
      <c r="C21" s="239"/>
    </row>
    <row r="22" spans="1:3" s="124" customFormat="1" ht="20.100000000000001" customHeight="1">
      <c r="A22" s="325" t="s">
        <v>533</v>
      </c>
      <c r="B22" s="325"/>
      <c r="C22" s="239"/>
    </row>
    <row r="23" spans="1:3" s="124" customFormat="1" ht="20.100000000000001" customHeight="1">
      <c r="A23" s="325" t="s">
        <v>534</v>
      </c>
      <c r="B23" s="325"/>
      <c r="C23" s="239"/>
    </row>
    <row r="24" spans="1:3" s="124" customFormat="1" ht="20.100000000000001" customHeight="1">
      <c r="A24" s="325" t="s">
        <v>535</v>
      </c>
      <c r="B24" s="325"/>
      <c r="C24" s="239"/>
    </row>
    <row r="25" spans="1:3" s="124" customFormat="1" ht="20.100000000000001" customHeight="1">
      <c r="A25" s="325" t="s">
        <v>536</v>
      </c>
      <c r="B25" s="325"/>
      <c r="C25" s="239"/>
    </row>
    <row r="26" spans="1:3" s="124" customFormat="1" ht="20.100000000000001" customHeight="1">
      <c r="A26" s="325" t="s">
        <v>537</v>
      </c>
      <c r="B26" s="325"/>
      <c r="C26" s="239"/>
    </row>
    <row r="27" spans="1:3" s="124" customFormat="1" ht="20.100000000000001" customHeight="1">
      <c r="A27" s="325" t="s">
        <v>538</v>
      </c>
      <c r="B27" s="325"/>
      <c r="C27" s="239"/>
    </row>
    <row r="28" spans="1:3" s="124" customFormat="1" ht="20.100000000000001" customHeight="1">
      <c r="A28" s="325" t="s">
        <v>539</v>
      </c>
      <c r="B28" s="325"/>
      <c r="C28" s="239"/>
    </row>
    <row r="29" spans="1:3" s="124" customFormat="1" ht="20.100000000000001" customHeight="1">
      <c r="A29" s="325" t="s">
        <v>540</v>
      </c>
      <c r="B29" s="325"/>
      <c r="C29" s="239"/>
    </row>
    <row r="30" spans="1:3" s="124" customFormat="1" ht="20.100000000000001" customHeight="1">
      <c r="A30" s="325" t="s">
        <v>541</v>
      </c>
      <c r="B30" s="325"/>
      <c r="C30" s="239"/>
    </row>
    <row r="31" spans="1:3" s="124" customFormat="1" ht="20.100000000000001" customHeight="1">
      <c r="A31" s="325" t="s">
        <v>542</v>
      </c>
      <c r="B31" s="325"/>
      <c r="C31" s="239"/>
    </row>
    <row r="32" spans="1:3" s="124" customFormat="1" ht="20.100000000000001" customHeight="1">
      <c r="A32" s="325" t="s">
        <v>543</v>
      </c>
      <c r="B32" s="325"/>
      <c r="C32" s="239"/>
    </row>
    <row r="33" spans="1:3" s="124" customFormat="1" ht="20.100000000000001" customHeight="1">
      <c r="A33" s="325" t="s">
        <v>544</v>
      </c>
      <c r="B33" s="325"/>
      <c r="C33" s="239"/>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G107"/>
  <sheetViews>
    <sheetView showZeros="0" workbookViewId="0">
      <selection activeCell="I12" sqref="I12"/>
    </sheetView>
  </sheetViews>
  <sheetFormatPr defaultColWidth="10" defaultRowHeight="13.5"/>
  <cols>
    <col min="1" max="1" width="56.625" style="112" customWidth="1"/>
    <col min="2" max="2" width="20.125" style="113" customWidth="1"/>
    <col min="3" max="16384" width="10" style="113"/>
  </cols>
  <sheetData>
    <row r="1" spans="1:7" ht="18.75">
      <c r="A1" s="307" t="s">
        <v>655</v>
      </c>
      <c r="B1" s="307"/>
    </row>
    <row r="2" spans="1:7" ht="24">
      <c r="A2" s="311" t="s">
        <v>931</v>
      </c>
      <c r="B2" s="311"/>
    </row>
    <row r="3" spans="1:7">
      <c r="A3" s="315" t="s">
        <v>546</v>
      </c>
      <c r="B3" s="315"/>
    </row>
    <row r="4" spans="1:7" ht="20.25" customHeight="1">
      <c r="A4" s="116"/>
      <c r="B4" s="117" t="s">
        <v>11</v>
      </c>
    </row>
    <row r="5" spans="1:7" ht="24" customHeight="1">
      <c r="A5" s="118" t="s">
        <v>547</v>
      </c>
      <c r="B5" s="119" t="s">
        <v>15</v>
      </c>
    </row>
    <row r="6" spans="1:7" ht="27" customHeight="1">
      <c r="A6" s="120" t="s">
        <v>517</v>
      </c>
      <c r="B6" s="91"/>
    </row>
    <row r="7" spans="1:7" ht="27" customHeight="1">
      <c r="A7" s="121" t="s">
        <v>656</v>
      </c>
      <c r="B7" s="122"/>
      <c r="G7" s="123"/>
    </row>
    <row r="8" spans="1:7" ht="27" customHeight="1">
      <c r="A8" s="121" t="s">
        <v>657</v>
      </c>
      <c r="B8" s="122"/>
    </row>
    <row r="9" spans="1:7" ht="27" customHeight="1">
      <c r="A9" s="121" t="s">
        <v>658</v>
      </c>
      <c r="B9" s="96"/>
    </row>
    <row r="10" spans="1:7" ht="27" customHeight="1">
      <c r="A10" s="121" t="s">
        <v>659</v>
      </c>
      <c r="B10" s="96"/>
    </row>
    <row r="11" spans="1:7" ht="27" customHeight="1">
      <c r="A11" s="121" t="s">
        <v>660</v>
      </c>
      <c r="B11" s="96"/>
    </row>
    <row r="12" spans="1:7" ht="27" customHeight="1">
      <c r="A12" s="121" t="s">
        <v>661</v>
      </c>
      <c r="B12" s="96"/>
    </row>
    <row r="13" spans="1:7" ht="27" customHeight="1">
      <c r="A13" s="121" t="s">
        <v>662</v>
      </c>
      <c r="B13" s="96"/>
    </row>
    <row r="14" spans="1:7" ht="27" customHeight="1">
      <c r="A14" s="121" t="s">
        <v>663</v>
      </c>
      <c r="B14" s="96"/>
    </row>
    <row r="15" spans="1:7" ht="27" customHeight="1">
      <c r="A15" s="121" t="s">
        <v>664</v>
      </c>
      <c r="B15" s="96"/>
    </row>
    <row r="16" spans="1:7" ht="27" customHeight="1">
      <c r="A16" s="237" t="s">
        <v>665</v>
      </c>
      <c r="B16" s="96"/>
    </row>
    <row r="17" spans="1:2" ht="49.5" customHeight="1">
      <c r="A17" s="318" t="s">
        <v>568</v>
      </c>
      <c r="B17" s="318"/>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O27"/>
  <sheetViews>
    <sheetView showZeros="0" zoomScaleNormal="100" zoomScaleSheetLayoutView="100" workbookViewId="0">
      <selection activeCell="H12" sqref="H12"/>
    </sheetView>
  </sheetViews>
  <sheetFormatPr defaultColWidth="12.75" defaultRowHeight="13.5"/>
  <cols>
    <col min="1" max="1" width="23.875" style="215" customWidth="1"/>
    <col min="2" max="2" width="9.25" style="216" customWidth="1"/>
    <col min="3" max="3" width="10.125" style="216" customWidth="1"/>
    <col min="4" max="4" width="9.5" style="216" customWidth="1"/>
    <col min="5" max="5" width="11.25" style="216" customWidth="1"/>
    <col min="6" max="6" width="9.75" style="216" customWidth="1"/>
    <col min="7" max="7" width="30.75" style="82" customWidth="1"/>
    <col min="8" max="8" width="9.5" style="83" customWidth="1"/>
    <col min="9" max="9" width="9.75" style="83" customWidth="1"/>
    <col min="10" max="10" width="8.25" style="83" customWidth="1"/>
    <col min="11" max="11" width="10.375" style="83" customWidth="1"/>
    <col min="12" max="12" width="9.375" style="215" customWidth="1"/>
    <col min="13" max="258" width="9" style="215" customWidth="1"/>
    <col min="259" max="259" width="29.625" style="215" customWidth="1"/>
    <col min="260" max="260" width="12.75" style="215"/>
    <col min="261" max="261" width="29.75" style="215" customWidth="1"/>
    <col min="262" max="262" width="17" style="215" customWidth="1"/>
    <col min="263" max="263" width="37" style="215" customWidth="1"/>
    <col min="264" max="264" width="17.375" style="215" customWidth="1"/>
    <col min="265" max="514" width="9" style="215" customWidth="1"/>
    <col min="515" max="515" width="29.625" style="215" customWidth="1"/>
    <col min="516" max="516" width="12.75" style="215"/>
    <col min="517" max="517" width="29.75" style="215" customWidth="1"/>
    <col min="518" max="518" width="17" style="215" customWidth="1"/>
    <col min="519" max="519" width="37" style="215" customWidth="1"/>
    <col min="520" max="520" width="17.375" style="215" customWidth="1"/>
    <col min="521" max="770" width="9" style="215" customWidth="1"/>
    <col min="771" max="771" width="29.625" style="215" customWidth="1"/>
    <col min="772" max="772" width="12.75" style="215"/>
    <col min="773" max="773" width="29.75" style="215" customWidth="1"/>
    <col min="774" max="774" width="17" style="215" customWidth="1"/>
    <col min="775" max="775" width="37" style="215" customWidth="1"/>
    <col min="776" max="776" width="17.375" style="215" customWidth="1"/>
    <col min="777" max="1026" width="9" style="215" customWidth="1"/>
    <col min="1027" max="1027" width="29.625" style="215" customWidth="1"/>
    <col min="1028" max="1028" width="12.75" style="215"/>
    <col min="1029" max="1029" width="29.75" style="215" customWidth="1"/>
    <col min="1030" max="1030" width="17" style="215" customWidth="1"/>
    <col min="1031" max="1031" width="37" style="215" customWidth="1"/>
    <col min="1032" max="1032" width="17.375" style="215" customWidth="1"/>
    <col min="1033" max="1282" width="9" style="215" customWidth="1"/>
    <col min="1283" max="1283" width="29.625" style="215" customWidth="1"/>
    <col min="1284" max="1284" width="12.75" style="215"/>
    <col min="1285" max="1285" width="29.75" style="215" customWidth="1"/>
    <col min="1286" max="1286" width="17" style="215" customWidth="1"/>
    <col min="1287" max="1287" width="37" style="215" customWidth="1"/>
    <col min="1288" max="1288" width="17.375" style="215" customWidth="1"/>
    <col min="1289" max="1538" width="9" style="215" customWidth="1"/>
    <col min="1539" max="1539" width="29.625" style="215" customWidth="1"/>
    <col min="1540" max="1540" width="12.75" style="215"/>
    <col min="1541" max="1541" width="29.75" style="215" customWidth="1"/>
    <col min="1542" max="1542" width="17" style="215" customWidth="1"/>
    <col min="1543" max="1543" width="37" style="215" customWidth="1"/>
    <col min="1544" max="1544" width="17.375" style="215" customWidth="1"/>
    <col min="1545" max="1794" width="9" style="215" customWidth="1"/>
    <col min="1795" max="1795" width="29.625" style="215" customWidth="1"/>
    <col min="1796" max="1796" width="12.75" style="215"/>
    <col min="1797" max="1797" width="29.75" style="215" customWidth="1"/>
    <col min="1798" max="1798" width="17" style="215" customWidth="1"/>
    <col min="1799" max="1799" width="37" style="215" customWidth="1"/>
    <col min="1800" max="1800" width="17.375" style="215" customWidth="1"/>
    <col min="1801" max="2050" width="9" style="215" customWidth="1"/>
    <col min="2051" max="2051" width="29.625" style="215" customWidth="1"/>
    <col min="2052" max="2052" width="12.75" style="215"/>
    <col min="2053" max="2053" width="29.75" style="215" customWidth="1"/>
    <col min="2054" max="2054" width="17" style="215" customWidth="1"/>
    <col min="2055" max="2055" width="37" style="215" customWidth="1"/>
    <col min="2056" max="2056" width="17.375" style="215" customWidth="1"/>
    <col min="2057" max="2306" width="9" style="215" customWidth="1"/>
    <col min="2307" max="2307" width="29.625" style="215" customWidth="1"/>
    <col min="2308" max="2308" width="12.75" style="215"/>
    <col min="2309" max="2309" width="29.75" style="215" customWidth="1"/>
    <col min="2310" max="2310" width="17" style="215" customWidth="1"/>
    <col min="2311" max="2311" width="37" style="215" customWidth="1"/>
    <col min="2312" max="2312" width="17.375" style="215" customWidth="1"/>
    <col min="2313" max="2562" width="9" style="215" customWidth="1"/>
    <col min="2563" max="2563" width="29.625" style="215" customWidth="1"/>
    <col min="2564" max="2564" width="12.75" style="215"/>
    <col min="2565" max="2565" width="29.75" style="215" customWidth="1"/>
    <col min="2566" max="2566" width="17" style="215" customWidth="1"/>
    <col min="2567" max="2567" width="37" style="215" customWidth="1"/>
    <col min="2568" max="2568" width="17.375" style="215" customWidth="1"/>
    <col min="2569" max="2818" width="9" style="215" customWidth="1"/>
    <col min="2819" max="2819" width="29.625" style="215" customWidth="1"/>
    <col min="2820" max="2820" width="12.75" style="215"/>
    <col min="2821" max="2821" width="29.75" style="215" customWidth="1"/>
    <col min="2822" max="2822" width="17" style="215" customWidth="1"/>
    <col min="2823" max="2823" width="37" style="215" customWidth="1"/>
    <col min="2824" max="2824" width="17.375" style="215" customWidth="1"/>
    <col min="2825" max="3074" width="9" style="215" customWidth="1"/>
    <col min="3075" max="3075" width="29.625" style="215" customWidth="1"/>
    <col min="3076" max="3076" width="12.75" style="215"/>
    <col min="3077" max="3077" width="29.75" style="215" customWidth="1"/>
    <col min="3078" max="3078" width="17" style="215" customWidth="1"/>
    <col min="3079" max="3079" width="37" style="215" customWidth="1"/>
    <col min="3080" max="3080" width="17.375" style="215" customWidth="1"/>
    <col min="3081" max="3330" width="9" style="215" customWidth="1"/>
    <col min="3331" max="3331" width="29.625" style="215" customWidth="1"/>
    <col min="3332" max="3332" width="12.75" style="215"/>
    <col min="3333" max="3333" width="29.75" style="215" customWidth="1"/>
    <col min="3334" max="3334" width="17" style="215" customWidth="1"/>
    <col min="3335" max="3335" width="37" style="215" customWidth="1"/>
    <col min="3336" max="3336" width="17.375" style="215" customWidth="1"/>
    <col min="3337" max="3586" width="9" style="215" customWidth="1"/>
    <col min="3587" max="3587" width="29.625" style="215" customWidth="1"/>
    <col min="3588" max="3588" width="12.75" style="215"/>
    <col min="3589" max="3589" width="29.75" style="215" customWidth="1"/>
    <col min="3590" max="3590" width="17" style="215" customWidth="1"/>
    <col min="3591" max="3591" width="37" style="215" customWidth="1"/>
    <col min="3592" max="3592" width="17.375" style="215" customWidth="1"/>
    <col min="3593" max="3842" width="9" style="215" customWidth="1"/>
    <col min="3843" max="3843" width="29.625" style="215" customWidth="1"/>
    <col min="3844" max="3844" width="12.75" style="215"/>
    <col min="3845" max="3845" width="29.75" style="215" customWidth="1"/>
    <col min="3846" max="3846" width="17" style="215" customWidth="1"/>
    <col min="3847" max="3847" width="37" style="215" customWidth="1"/>
    <col min="3848" max="3848" width="17.375" style="215" customWidth="1"/>
    <col min="3849" max="4098" width="9" style="215" customWidth="1"/>
    <col min="4099" max="4099" width="29.625" style="215" customWidth="1"/>
    <col min="4100" max="4100" width="12.75" style="215"/>
    <col min="4101" max="4101" width="29.75" style="215" customWidth="1"/>
    <col min="4102" max="4102" width="17" style="215" customWidth="1"/>
    <col min="4103" max="4103" width="37" style="215" customWidth="1"/>
    <col min="4104" max="4104" width="17.375" style="215" customWidth="1"/>
    <col min="4105" max="4354" width="9" style="215" customWidth="1"/>
    <col min="4355" max="4355" width="29.625" style="215" customWidth="1"/>
    <col min="4356" max="4356" width="12.75" style="215"/>
    <col min="4357" max="4357" width="29.75" style="215" customWidth="1"/>
    <col min="4358" max="4358" width="17" style="215" customWidth="1"/>
    <col min="4359" max="4359" width="37" style="215" customWidth="1"/>
    <col min="4360" max="4360" width="17.375" style="215" customWidth="1"/>
    <col min="4361" max="4610" width="9" style="215" customWidth="1"/>
    <col min="4611" max="4611" width="29.625" style="215" customWidth="1"/>
    <col min="4612" max="4612" width="12.75" style="215"/>
    <col min="4613" max="4613" width="29.75" style="215" customWidth="1"/>
    <col min="4614" max="4614" width="17" style="215" customWidth="1"/>
    <col min="4615" max="4615" width="37" style="215" customWidth="1"/>
    <col min="4616" max="4616" width="17.375" style="215" customWidth="1"/>
    <col min="4617" max="4866" width="9" style="215" customWidth="1"/>
    <col min="4867" max="4867" width="29.625" style="215" customWidth="1"/>
    <col min="4868" max="4868" width="12.75" style="215"/>
    <col min="4869" max="4869" width="29.75" style="215" customWidth="1"/>
    <col min="4870" max="4870" width="17" style="215" customWidth="1"/>
    <col min="4871" max="4871" width="37" style="215" customWidth="1"/>
    <col min="4872" max="4872" width="17.375" style="215" customWidth="1"/>
    <col min="4873" max="5122" width="9" style="215" customWidth="1"/>
    <col min="5123" max="5123" width="29.625" style="215" customWidth="1"/>
    <col min="5124" max="5124" width="12.75" style="215"/>
    <col min="5125" max="5125" width="29.75" style="215" customWidth="1"/>
    <col min="5126" max="5126" width="17" style="215" customWidth="1"/>
    <col min="5127" max="5127" width="37" style="215" customWidth="1"/>
    <col min="5128" max="5128" width="17.375" style="215" customWidth="1"/>
    <col min="5129" max="5378" width="9" style="215" customWidth="1"/>
    <col min="5379" max="5379" width="29.625" style="215" customWidth="1"/>
    <col min="5380" max="5380" width="12.75" style="215"/>
    <col min="5381" max="5381" width="29.75" style="215" customWidth="1"/>
    <col min="5382" max="5382" width="17" style="215" customWidth="1"/>
    <col min="5383" max="5383" width="37" style="215" customWidth="1"/>
    <col min="5384" max="5384" width="17.375" style="215" customWidth="1"/>
    <col min="5385" max="5634" width="9" style="215" customWidth="1"/>
    <col min="5635" max="5635" width="29.625" style="215" customWidth="1"/>
    <col min="5636" max="5636" width="12.75" style="215"/>
    <col min="5637" max="5637" width="29.75" style="215" customWidth="1"/>
    <col min="5638" max="5638" width="17" style="215" customWidth="1"/>
    <col min="5639" max="5639" width="37" style="215" customWidth="1"/>
    <col min="5640" max="5640" width="17.375" style="215" customWidth="1"/>
    <col min="5641" max="5890" width="9" style="215" customWidth="1"/>
    <col min="5891" max="5891" width="29.625" style="215" customWidth="1"/>
    <col min="5892" max="5892" width="12.75" style="215"/>
    <col min="5893" max="5893" width="29.75" style="215" customWidth="1"/>
    <col min="5894" max="5894" width="17" style="215" customWidth="1"/>
    <col min="5895" max="5895" width="37" style="215" customWidth="1"/>
    <col min="5896" max="5896" width="17.375" style="215" customWidth="1"/>
    <col min="5897" max="6146" width="9" style="215" customWidth="1"/>
    <col min="6147" max="6147" width="29.625" style="215" customWidth="1"/>
    <col min="6148" max="6148" width="12.75" style="215"/>
    <col min="6149" max="6149" width="29.75" style="215" customWidth="1"/>
    <col min="6150" max="6150" width="17" style="215" customWidth="1"/>
    <col min="6151" max="6151" width="37" style="215" customWidth="1"/>
    <col min="6152" max="6152" width="17.375" style="215" customWidth="1"/>
    <col min="6153" max="6402" width="9" style="215" customWidth="1"/>
    <col min="6403" max="6403" width="29.625" style="215" customWidth="1"/>
    <col min="6404" max="6404" width="12.75" style="215"/>
    <col min="6405" max="6405" width="29.75" style="215" customWidth="1"/>
    <col min="6406" max="6406" width="17" style="215" customWidth="1"/>
    <col min="6407" max="6407" width="37" style="215" customWidth="1"/>
    <col min="6408" max="6408" width="17.375" style="215" customWidth="1"/>
    <col min="6409" max="6658" width="9" style="215" customWidth="1"/>
    <col min="6659" max="6659" width="29.625" style="215" customWidth="1"/>
    <col min="6660" max="6660" width="12.75" style="215"/>
    <col min="6661" max="6661" width="29.75" style="215" customWidth="1"/>
    <col min="6662" max="6662" width="17" style="215" customWidth="1"/>
    <col min="6663" max="6663" width="37" style="215" customWidth="1"/>
    <col min="6664" max="6664" width="17.375" style="215" customWidth="1"/>
    <col min="6665" max="6914" width="9" style="215" customWidth="1"/>
    <col min="6915" max="6915" width="29.625" style="215" customWidth="1"/>
    <col min="6916" max="6916" width="12.75" style="215"/>
    <col min="6917" max="6917" width="29.75" style="215" customWidth="1"/>
    <col min="6918" max="6918" width="17" style="215" customWidth="1"/>
    <col min="6919" max="6919" width="37" style="215" customWidth="1"/>
    <col min="6920" max="6920" width="17.375" style="215" customWidth="1"/>
    <col min="6921" max="7170" width="9" style="215" customWidth="1"/>
    <col min="7171" max="7171" width="29.625" style="215" customWidth="1"/>
    <col min="7172" max="7172" width="12.75" style="215"/>
    <col min="7173" max="7173" width="29.75" style="215" customWidth="1"/>
    <col min="7174" max="7174" width="17" style="215" customWidth="1"/>
    <col min="7175" max="7175" width="37" style="215" customWidth="1"/>
    <col min="7176" max="7176" width="17.375" style="215" customWidth="1"/>
    <col min="7177" max="7426" width="9" style="215" customWidth="1"/>
    <col min="7427" max="7427" width="29.625" style="215" customWidth="1"/>
    <col min="7428" max="7428" width="12.75" style="215"/>
    <col min="7429" max="7429" width="29.75" style="215" customWidth="1"/>
    <col min="7430" max="7430" width="17" style="215" customWidth="1"/>
    <col min="7431" max="7431" width="37" style="215" customWidth="1"/>
    <col min="7432" max="7432" width="17.375" style="215" customWidth="1"/>
    <col min="7433" max="7682" width="9" style="215" customWidth="1"/>
    <col min="7683" max="7683" width="29.625" style="215" customWidth="1"/>
    <col min="7684" max="7684" width="12.75" style="215"/>
    <col min="7685" max="7685" width="29.75" style="215" customWidth="1"/>
    <col min="7686" max="7686" width="17" style="215" customWidth="1"/>
    <col min="7687" max="7687" width="37" style="215" customWidth="1"/>
    <col min="7688" max="7688" width="17.375" style="215" customWidth="1"/>
    <col min="7689" max="7938" width="9" style="215" customWidth="1"/>
    <col min="7939" max="7939" width="29.625" style="215" customWidth="1"/>
    <col min="7940" max="7940" width="12.75" style="215"/>
    <col min="7941" max="7941" width="29.75" style="215" customWidth="1"/>
    <col min="7942" max="7942" width="17" style="215" customWidth="1"/>
    <col min="7943" max="7943" width="37" style="215" customWidth="1"/>
    <col min="7944" max="7944" width="17.375" style="215" customWidth="1"/>
    <col min="7945" max="8194" width="9" style="215" customWidth="1"/>
    <col min="8195" max="8195" width="29.625" style="215" customWidth="1"/>
    <col min="8196" max="8196" width="12.75" style="215"/>
    <col min="8197" max="8197" width="29.75" style="215" customWidth="1"/>
    <col min="8198" max="8198" width="17" style="215" customWidth="1"/>
    <col min="8199" max="8199" width="37" style="215" customWidth="1"/>
    <col min="8200" max="8200" width="17.375" style="215" customWidth="1"/>
    <col min="8201" max="8450" width="9" style="215" customWidth="1"/>
    <col min="8451" max="8451" width="29.625" style="215" customWidth="1"/>
    <col min="8452" max="8452" width="12.75" style="215"/>
    <col min="8453" max="8453" width="29.75" style="215" customWidth="1"/>
    <col min="8454" max="8454" width="17" style="215" customWidth="1"/>
    <col min="8455" max="8455" width="37" style="215" customWidth="1"/>
    <col min="8456" max="8456" width="17.375" style="215" customWidth="1"/>
    <col min="8457" max="8706" width="9" style="215" customWidth="1"/>
    <col min="8707" max="8707" width="29.625" style="215" customWidth="1"/>
    <col min="8708" max="8708" width="12.75" style="215"/>
    <col min="8709" max="8709" width="29.75" style="215" customWidth="1"/>
    <col min="8710" max="8710" width="17" style="215" customWidth="1"/>
    <col min="8711" max="8711" width="37" style="215" customWidth="1"/>
    <col min="8712" max="8712" width="17.375" style="215" customWidth="1"/>
    <col min="8713" max="8962" width="9" style="215" customWidth="1"/>
    <col min="8963" max="8963" width="29.625" style="215" customWidth="1"/>
    <col min="8964" max="8964" width="12.75" style="215"/>
    <col min="8965" max="8965" width="29.75" style="215" customWidth="1"/>
    <col min="8966" max="8966" width="17" style="215" customWidth="1"/>
    <col min="8967" max="8967" width="37" style="215" customWidth="1"/>
    <col min="8968" max="8968" width="17.375" style="215" customWidth="1"/>
    <col min="8969" max="9218" width="9" style="215" customWidth="1"/>
    <col min="9219" max="9219" width="29.625" style="215" customWidth="1"/>
    <col min="9220" max="9220" width="12.75" style="215"/>
    <col min="9221" max="9221" width="29.75" style="215" customWidth="1"/>
    <col min="9222" max="9222" width="17" style="215" customWidth="1"/>
    <col min="9223" max="9223" width="37" style="215" customWidth="1"/>
    <col min="9224" max="9224" width="17.375" style="215" customWidth="1"/>
    <col min="9225" max="9474" width="9" style="215" customWidth="1"/>
    <col min="9475" max="9475" width="29.625" style="215" customWidth="1"/>
    <col min="9476" max="9476" width="12.75" style="215"/>
    <col min="9477" max="9477" width="29.75" style="215" customWidth="1"/>
    <col min="9478" max="9478" width="17" style="215" customWidth="1"/>
    <col min="9479" max="9479" width="37" style="215" customWidth="1"/>
    <col min="9480" max="9480" width="17.375" style="215" customWidth="1"/>
    <col min="9481" max="9730" width="9" style="215" customWidth="1"/>
    <col min="9731" max="9731" width="29.625" style="215" customWidth="1"/>
    <col min="9732" max="9732" width="12.75" style="215"/>
    <col min="9733" max="9733" width="29.75" style="215" customWidth="1"/>
    <col min="9734" max="9734" width="17" style="215" customWidth="1"/>
    <col min="9735" max="9735" width="37" style="215" customWidth="1"/>
    <col min="9736" max="9736" width="17.375" style="215" customWidth="1"/>
    <col min="9737" max="9986" width="9" style="215" customWidth="1"/>
    <col min="9987" max="9987" width="29.625" style="215" customWidth="1"/>
    <col min="9988" max="9988" width="12.75" style="215"/>
    <col min="9989" max="9989" width="29.75" style="215" customWidth="1"/>
    <col min="9990" max="9990" width="17" style="215" customWidth="1"/>
    <col min="9991" max="9991" width="37" style="215" customWidth="1"/>
    <col min="9992" max="9992" width="17.375" style="215" customWidth="1"/>
    <col min="9993" max="10242" width="9" style="215" customWidth="1"/>
    <col min="10243" max="10243" width="29.625" style="215" customWidth="1"/>
    <col min="10244" max="10244" width="12.75" style="215"/>
    <col min="10245" max="10245" width="29.75" style="215" customWidth="1"/>
    <col min="10246" max="10246" width="17" style="215" customWidth="1"/>
    <col min="10247" max="10247" width="37" style="215" customWidth="1"/>
    <col min="10248" max="10248" width="17.375" style="215" customWidth="1"/>
    <col min="10249" max="10498" width="9" style="215" customWidth="1"/>
    <col min="10499" max="10499" width="29.625" style="215" customWidth="1"/>
    <col min="10500" max="10500" width="12.75" style="215"/>
    <col min="10501" max="10501" width="29.75" style="215" customWidth="1"/>
    <col min="10502" max="10502" width="17" style="215" customWidth="1"/>
    <col min="10503" max="10503" width="37" style="215" customWidth="1"/>
    <col min="10504" max="10504" width="17.375" style="215" customWidth="1"/>
    <col min="10505" max="10754" width="9" style="215" customWidth="1"/>
    <col min="10755" max="10755" width="29.625" style="215" customWidth="1"/>
    <col min="10756" max="10756" width="12.75" style="215"/>
    <col min="10757" max="10757" width="29.75" style="215" customWidth="1"/>
    <col min="10758" max="10758" width="17" style="215" customWidth="1"/>
    <col min="10759" max="10759" width="37" style="215" customWidth="1"/>
    <col min="10760" max="10760" width="17.375" style="215" customWidth="1"/>
    <col min="10761" max="11010" width="9" style="215" customWidth="1"/>
    <col min="11011" max="11011" width="29.625" style="215" customWidth="1"/>
    <col min="11012" max="11012" width="12.75" style="215"/>
    <col min="11013" max="11013" width="29.75" style="215" customWidth="1"/>
    <col min="11014" max="11014" width="17" style="215" customWidth="1"/>
    <col min="11015" max="11015" width="37" style="215" customWidth="1"/>
    <col min="11016" max="11016" width="17.375" style="215" customWidth="1"/>
    <col min="11017" max="11266" width="9" style="215" customWidth="1"/>
    <col min="11267" max="11267" width="29.625" style="215" customWidth="1"/>
    <col min="11268" max="11268" width="12.75" style="215"/>
    <col min="11269" max="11269" width="29.75" style="215" customWidth="1"/>
    <col min="11270" max="11270" width="17" style="215" customWidth="1"/>
    <col min="11271" max="11271" width="37" style="215" customWidth="1"/>
    <col min="11272" max="11272" width="17.375" style="215" customWidth="1"/>
    <col min="11273" max="11522" width="9" style="215" customWidth="1"/>
    <col min="11523" max="11523" width="29.625" style="215" customWidth="1"/>
    <col min="11524" max="11524" width="12.75" style="215"/>
    <col min="11525" max="11525" width="29.75" style="215" customWidth="1"/>
    <col min="11526" max="11526" width="17" style="215" customWidth="1"/>
    <col min="11527" max="11527" width="37" style="215" customWidth="1"/>
    <col min="11528" max="11528" width="17.375" style="215" customWidth="1"/>
    <col min="11529" max="11778" width="9" style="215" customWidth="1"/>
    <col min="11779" max="11779" width="29.625" style="215" customWidth="1"/>
    <col min="11780" max="11780" width="12.75" style="215"/>
    <col min="11781" max="11781" width="29.75" style="215" customWidth="1"/>
    <col min="11782" max="11782" width="17" style="215" customWidth="1"/>
    <col min="11783" max="11783" width="37" style="215" customWidth="1"/>
    <col min="11784" max="11784" width="17.375" style="215" customWidth="1"/>
    <col min="11785" max="12034" width="9" style="215" customWidth="1"/>
    <col min="12035" max="12035" width="29.625" style="215" customWidth="1"/>
    <col min="12036" max="12036" width="12.75" style="215"/>
    <col min="12037" max="12037" width="29.75" style="215" customWidth="1"/>
    <col min="12038" max="12038" width="17" style="215" customWidth="1"/>
    <col min="12039" max="12039" width="37" style="215" customWidth="1"/>
    <col min="12040" max="12040" width="17.375" style="215" customWidth="1"/>
    <col min="12041" max="12290" width="9" style="215" customWidth="1"/>
    <col min="12291" max="12291" width="29.625" style="215" customWidth="1"/>
    <col min="12292" max="12292" width="12.75" style="215"/>
    <col min="12293" max="12293" width="29.75" style="215" customWidth="1"/>
    <col min="12294" max="12294" width="17" style="215" customWidth="1"/>
    <col min="12295" max="12295" width="37" style="215" customWidth="1"/>
    <col min="12296" max="12296" width="17.375" style="215" customWidth="1"/>
    <col min="12297" max="12546" width="9" style="215" customWidth="1"/>
    <col min="12547" max="12547" width="29.625" style="215" customWidth="1"/>
    <col min="12548" max="12548" width="12.75" style="215"/>
    <col min="12549" max="12549" width="29.75" style="215" customWidth="1"/>
    <col min="12550" max="12550" width="17" style="215" customWidth="1"/>
    <col min="12551" max="12551" width="37" style="215" customWidth="1"/>
    <col min="12552" max="12552" width="17.375" style="215" customWidth="1"/>
    <col min="12553" max="12802" width="9" style="215" customWidth="1"/>
    <col min="12803" max="12803" width="29.625" style="215" customWidth="1"/>
    <col min="12804" max="12804" width="12.75" style="215"/>
    <col min="12805" max="12805" width="29.75" style="215" customWidth="1"/>
    <col min="12806" max="12806" width="17" style="215" customWidth="1"/>
    <col min="12807" max="12807" width="37" style="215" customWidth="1"/>
    <col min="12808" max="12808" width="17.375" style="215" customWidth="1"/>
    <col min="12809" max="13058" width="9" style="215" customWidth="1"/>
    <col min="13059" max="13059" width="29.625" style="215" customWidth="1"/>
    <col min="13060" max="13060" width="12.75" style="215"/>
    <col min="13061" max="13061" width="29.75" style="215" customWidth="1"/>
    <col min="13062" max="13062" width="17" style="215" customWidth="1"/>
    <col min="13063" max="13063" width="37" style="215" customWidth="1"/>
    <col min="13064" max="13064" width="17.375" style="215" customWidth="1"/>
    <col min="13065" max="13314" width="9" style="215" customWidth="1"/>
    <col min="13315" max="13315" width="29.625" style="215" customWidth="1"/>
    <col min="13316" max="13316" width="12.75" style="215"/>
    <col min="13317" max="13317" width="29.75" style="215" customWidth="1"/>
    <col min="13318" max="13318" width="17" style="215" customWidth="1"/>
    <col min="13319" max="13319" width="37" style="215" customWidth="1"/>
    <col min="13320" max="13320" width="17.375" style="215" customWidth="1"/>
    <col min="13321" max="13570" width="9" style="215" customWidth="1"/>
    <col min="13571" max="13571" width="29.625" style="215" customWidth="1"/>
    <col min="13572" max="13572" width="12.75" style="215"/>
    <col min="13573" max="13573" width="29.75" style="215" customWidth="1"/>
    <col min="13574" max="13574" width="17" style="215" customWidth="1"/>
    <col min="13575" max="13575" width="37" style="215" customWidth="1"/>
    <col min="13576" max="13576" width="17.375" style="215" customWidth="1"/>
    <col min="13577" max="13826" width="9" style="215" customWidth="1"/>
    <col min="13827" max="13827" width="29.625" style="215" customWidth="1"/>
    <col min="13828" max="13828" width="12.75" style="215"/>
    <col min="13829" max="13829" width="29.75" style="215" customWidth="1"/>
    <col min="13830" max="13830" width="17" style="215" customWidth="1"/>
    <col min="13831" max="13831" width="37" style="215" customWidth="1"/>
    <col min="13832" max="13832" width="17.375" style="215" customWidth="1"/>
    <col min="13833" max="14082" width="9" style="215" customWidth="1"/>
    <col min="14083" max="14083" width="29.625" style="215" customWidth="1"/>
    <col min="14084" max="14084" width="12.75" style="215"/>
    <col min="14085" max="14085" width="29.75" style="215" customWidth="1"/>
    <col min="14086" max="14086" width="17" style="215" customWidth="1"/>
    <col min="14087" max="14087" width="37" style="215" customWidth="1"/>
    <col min="14088" max="14088" width="17.375" style="215" customWidth="1"/>
    <col min="14089" max="14338" width="9" style="215" customWidth="1"/>
    <col min="14339" max="14339" width="29.625" style="215" customWidth="1"/>
    <col min="14340" max="14340" width="12.75" style="215"/>
    <col min="14341" max="14341" width="29.75" style="215" customWidth="1"/>
    <col min="14342" max="14342" width="17" style="215" customWidth="1"/>
    <col min="14343" max="14343" width="37" style="215" customWidth="1"/>
    <col min="14344" max="14344" width="17.375" style="215" customWidth="1"/>
    <col min="14345" max="14594" width="9" style="215" customWidth="1"/>
    <col min="14595" max="14595" width="29.625" style="215" customWidth="1"/>
    <col min="14596" max="14596" width="12.75" style="215"/>
    <col min="14597" max="14597" width="29.75" style="215" customWidth="1"/>
    <col min="14598" max="14598" width="17" style="215" customWidth="1"/>
    <col min="14599" max="14599" width="37" style="215" customWidth="1"/>
    <col min="14600" max="14600" width="17.375" style="215" customWidth="1"/>
    <col min="14601" max="14850" width="9" style="215" customWidth="1"/>
    <col min="14851" max="14851" width="29.625" style="215" customWidth="1"/>
    <col min="14852" max="14852" width="12.75" style="215"/>
    <col min="14853" max="14853" width="29.75" style="215" customWidth="1"/>
    <col min="14854" max="14854" width="17" style="215" customWidth="1"/>
    <col min="14855" max="14855" width="37" style="215" customWidth="1"/>
    <col min="14856" max="14856" width="17.375" style="215" customWidth="1"/>
    <col min="14857" max="15106" width="9" style="215" customWidth="1"/>
    <col min="15107" max="15107" width="29.625" style="215" customWidth="1"/>
    <col min="15108" max="15108" width="12.75" style="215"/>
    <col min="15109" max="15109" width="29.75" style="215" customWidth="1"/>
    <col min="15110" max="15110" width="17" style="215" customWidth="1"/>
    <col min="15111" max="15111" width="37" style="215" customWidth="1"/>
    <col min="15112" max="15112" width="17.375" style="215" customWidth="1"/>
    <col min="15113" max="15362" width="9" style="215" customWidth="1"/>
    <col min="15363" max="15363" width="29.625" style="215" customWidth="1"/>
    <col min="15364" max="15364" width="12.75" style="215"/>
    <col min="15365" max="15365" width="29.75" style="215" customWidth="1"/>
    <col min="15366" max="15366" width="17" style="215" customWidth="1"/>
    <col min="15367" max="15367" width="37" style="215" customWidth="1"/>
    <col min="15368" max="15368" width="17.375" style="215" customWidth="1"/>
    <col min="15369" max="15618" width="9" style="215" customWidth="1"/>
    <col min="15619" max="15619" width="29.625" style="215" customWidth="1"/>
    <col min="15620" max="15620" width="12.75" style="215"/>
    <col min="15621" max="15621" width="29.75" style="215" customWidth="1"/>
    <col min="15622" max="15622" width="17" style="215" customWidth="1"/>
    <col min="15623" max="15623" width="37" style="215" customWidth="1"/>
    <col min="15624" max="15624" width="17.375" style="215" customWidth="1"/>
    <col min="15625" max="15874" width="9" style="215" customWidth="1"/>
    <col min="15875" max="15875" width="29.625" style="215" customWidth="1"/>
    <col min="15876" max="15876" width="12.75" style="215"/>
    <col min="15877" max="15877" width="29.75" style="215" customWidth="1"/>
    <col min="15878" max="15878" width="17" style="215" customWidth="1"/>
    <col min="15879" max="15879" width="37" style="215" customWidth="1"/>
    <col min="15880" max="15880" width="17.375" style="215" customWidth="1"/>
    <col min="15881" max="16130" width="9" style="215" customWidth="1"/>
    <col min="16131" max="16131" width="29.625" style="215" customWidth="1"/>
    <col min="16132" max="16132" width="12.75" style="215"/>
    <col min="16133" max="16133" width="29.75" style="215" customWidth="1"/>
    <col min="16134" max="16134" width="17" style="215" customWidth="1"/>
    <col min="16135" max="16135" width="37" style="215" customWidth="1"/>
    <col min="16136" max="16136" width="17.375" style="215" customWidth="1"/>
    <col min="16137" max="16382" width="9" style="215" customWidth="1"/>
    <col min="16383" max="16383" width="9" style="215"/>
    <col min="16384" max="16384" width="12.75" style="215"/>
  </cols>
  <sheetData>
    <row r="1" spans="1:15" ht="18.75" customHeight="1">
      <c r="A1" s="319" t="s">
        <v>666</v>
      </c>
      <c r="B1" s="319"/>
      <c r="C1" s="319"/>
      <c r="D1" s="319"/>
      <c r="E1" s="319"/>
      <c r="F1" s="319"/>
      <c r="G1" s="319"/>
      <c r="H1" s="39"/>
      <c r="I1" s="39"/>
      <c r="J1" s="39"/>
      <c r="K1" s="39"/>
    </row>
    <row r="2" spans="1:15" ht="27.6" customHeight="1">
      <c r="A2" s="320" t="s">
        <v>932</v>
      </c>
      <c r="B2" s="320"/>
      <c r="C2" s="320"/>
      <c r="D2" s="320"/>
      <c r="E2" s="320"/>
      <c r="F2" s="320"/>
      <c r="G2" s="320"/>
      <c r="H2" s="320"/>
      <c r="I2" s="320"/>
      <c r="J2" s="320"/>
      <c r="K2" s="320"/>
      <c r="L2" s="320"/>
    </row>
    <row r="3" spans="1:15" ht="23.25" customHeight="1">
      <c r="A3" s="217"/>
      <c r="B3" s="217"/>
      <c r="C3" s="217"/>
      <c r="D3" s="217"/>
      <c r="E3" s="217"/>
      <c r="F3" s="217"/>
      <c r="G3" s="217"/>
      <c r="H3" s="328" t="s">
        <v>11</v>
      </c>
      <c r="I3" s="328"/>
      <c r="J3" s="328"/>
      <c r="K3" s="328"/>
      <c r="L3" s="328"/>
    </row>
    <row r="4" spans="1:15" s="214" customFormat="1" ht="42.75">
      <c r="A4" s="63" t="s">
        <v>12</v>
      </c>
      <c r="B4" s="64" t="s">
        <v>13</v>
      </c>
      <c r="C4" s="64" t="s">
        <v>14</v>
      </c>
      <c r="D4" s="64" t="s">
        <v>15</v>
      </c>
      <c r="E4" s="64" t="s">
        <v>16</v>
      </c>
      <c r="F4" s="209" t="s">
        <v>17</v>
      </c>
      <c r="G4" s="90" t="s">
        <v>667</v>
      </c>
      <c r="H4" s="64" t="s">
        <v>13</v>
      </c>
      <c r="I4" s="64" t="s">
        <v>14</v>
      </c>
      <c r="J4" s="64" t="s">
        <v>15</v>
      </c>
      <c r="K4" s="64" t="s">
        <v>16</v>
      </c>
      <c r="L4" s="209" t="s">
        <v>17</v>
      </c>
    </row>
    <row r="5" spans="1:15" s="214" customFormat="1" ht="24" customHeight="1">
      <c r="A5" s="63" t="s">
        <v>19</v>
      </c>
      <c r="B5" s="91"/>
      <c r="C5" s="91"/>
      <c r="D5" s="91"/>
      <c r="E5" s="218"/>
      <c r="F5" s="218"/>
      <c r="G5" s="90" t="s">
        <v>19</v>
      </c>
      <c r="H5" s="91"/>
      <c r="I5" s="91"/>
      <c r="J5" s="91"/>
      <c r="K5" s="218"/>
      <c r="L5" s="218"/>
    </row>
    <row r="6" spans="1:15" s="214" customFormat="1" ht="24" customHeight="1">
      <c r="A6" s="92" t="s">
        <v>20</v>
      </c>
      <c r="B6" s="91"/>
      <c r="C6" s="91"/>
      <c r="D6" s="91"/>
      <c r="E6" s="219"/>
      <c r="F6" s="219"/>
      <c r="G6" s="93" t="s">
        <v>21</v>
      </c>
      <c r="H6" s="91"/>
      <c r="I6" s="91"/>
      <c r="J6" s="96"/>
      <c r="K6" s="232"/>
      <c r="L6" s="233"/>
    </row>
    <row r="7" spans="1:15" s="214" customFormat="1" ht="22.5" customHeight="1">
      <c r="A7" s="220" t="s">
        <v>668</v>
      </c>
      <c r="B7" s="96"/>
      <c r="C7" s="96"/>
      <c r="D7" s="96"/>
      <c r="E7" s="212"/>
      <c r="F7" s="221"/>
      <c r="G7" s="220" t="s">
        <v>669</v>
      </c>
      <c r="H7" s="96"/>
      <c r="I7" s="96"/>
      <c r="J7" s="96"/>
      <c r="K7" s="212"/>
      <c r="L7" s="220"/>
      <c r="O7" s="234"/>
    </row>
    <row r="8" spans="1:15" s="214" customFormat="1" ht="22.5" customHeight="1">
      <c r="A8" s="220" t="s">
        <v>670</v>
      </c>
      <c r="B8" s="96"/>
      <c r="C8" s="96"/>
      <c r="D8" s="96"/>
      <c r="E8" s="222"/>
      <c r="F8" s="222"/>
      <c r="G8" s="220" t="s">
        <v>671</v>
      </c>
      <c r="H8" s="96"/>
      <c r="I8" s="96"/>
      <c r="J8" s="96"/>
      <c r="K8" s="212"/>
      <c r="L8" s="220"/>
      <c r="O8" s="234"/>
    </row>
    <row r="9" spans="1:15" s="214" customFormat="1" ht="22.5" customHeight="1">
      <c r="A9" s="220" t="s">
        <v>672</v>
      </c>
      <c r="B9" s="212"/>
      <c r="C9" s="212"/>
      <c r="D9" s="212"/>
      <c r="E9" s="212"/>
      <c r="F9" s="223"/>
      <c r="G9" s="220" t="s">
        <v>673</v>
      </c>
      <c r="H9" s="96"/>
      <c r="I9" s="96"/>
      <c r="J9" s="96"/>
      <c r="K9" s="212"/>
      <c r="L9" s="220"/>
      <c r="O9" s="234"/>
    </row>
    <row r="10" spans="1:15" s="214" customFormat="1" ht="22.5" customHeight="1">
      <c r="A10" s="220" t="s">
        <v>674</v>
      </c>
      <c r="B10" s="224"/>
      <c r="C10" s="224"/>
      <c r="D10" s="224"/>
      <c r="E10" s="224"/>
      <c r="F10" s="224"/>
      <c r="G10" s="220" t="s">
        <v>675</v>
      </c>
      <c r="H10" s="96"/>
      <c r="I10" s="96"/>
      <c r="J10" s="96"/>
      <c r="K10" s="212"/>
      <c r="L10" s="220"/>
      <c r="O10" s="234"/>
    </row>
    <row r="11" spans="1:15" s="214" customFormat="1" ht="22.5" customHeight="1">
      <c r="A11" s="220"/>
      <c r="B11" s="225"/>
      <c r="C11" s="225"/>
      <c r="D11" s="225"/>
      <c r="E11" s="225"/>
      <c r="F11" s="225"/>
      <c r="G11" s="220" t="s">
        <v>676</v>
      </c>
      <c r="H11" s="96"/>
      <c r="I11" s="96"/>
      <c r="J11" s="96"/>
      <c r="K11" s="212"/>
      <c r="L11" s="220"/>
      <c r="O11" s="234"/>
    </row>
    <row r="12" spans="1:15" s="214" customFormat="1" ht="22.5" customHeight="1">
      <c r="A12" s="226"/>
      <c r="B12" s="225"/>
      <c r="C12" s="225"/>
      <c r="D12" s="225"/>
      <c r="E12" s="225"/>
      <c r="F12" s="225"/>
      <c r="G12" s="220" t="s">
        <v>677</v>
      </c>
      <c r="H12" s="212"/>
      <c r="I12" s="212"/>
      <c r="J12" s="212"/>
      <c r="K12" s="212"/>
      <c r="L12" s="220"/>
      <c r="O12" s="234"/>
    </row>
    <row r="13" spans="1:15" s="214" customFormat="1" ht="22.5" customHeight="1">
      <c r="A13" s="226"/>
      <c r="B13" s="225"/>
      <c r="C13" s="225"/>
      <c r="D13" s="225"/>
      <c r="E13" s="225"/>
      <c r="F13" s="225"/>
      <c r="G13" s="227" t="s">
        <v>678</v>
      </c>
      <c r="H13" s="69"/>
      <c r="I13" s="69"/>
      <c r="J13" s="212"/>
      <c r="K13" s="212"/>
      <c r="L13" s="220"/>
      <c r="O13" s="234"/>
    </row>
    <row r="14" spans="1:15" s="214" customFormat="1" ht="22.5" customHeight="1">
      <c r="A14" s="228"/>
      <c r="B14" s="225"/>
      <c r="C14" s="225"/>
      <c r="D14" s="225"/>
      <c r="E14" s="225"/>
      <c r="F14" s="225"/>
      <c r="G14" s="220" t="s">
        <v>679</v>
      </c>
      <c r="H14" s="69"/>
      <c r="I14" s="69"/>
      <c r="J14" s="212"/>
      <c r="K14" s="212"/>
      <c r="L14" s="220"/>
      <c r="O14" s="234"/>
    </row>
    <row r="15" spans="1:15" s="214" customFormat="1" ht="22.5" customHeight="1">
      <c r="A15" s="228"/>
      <c r="B15" s="225"/>
      <c r="C15" s="225"/>
      <c r="D15" s="225"/>
      <c r="E15" s="225"/>
      <c r="F15" s="225"/>
      <c r="G15" s="220" t="s">
        <v>680</v>
      </c>
      <c r="H15" s="212"/>
      <c r="I15" s="212"/>
      <c r="J15" s="212"/>
      <c r="K15" s="212"/>
      <c r="L15" s="235"/>
      <c r="O15" s="234"/>
    </row>
    <row r="16" spans="1:15" s="214" customFormat="1" ht="22.5" customHeight="1">
      <c r="A16" s="228"/>
      <c r="B16" s="225"/>
      <c r="C16" s="225"/>
      <c r="D16" s="225"/>
      <c r="E16" s="225"/>
      <c r="F16" s="225"/>
      <c r="G16" s="220" t="s">
        <v>681</v>
      </c>
      <c r="H16" s="212"/>
      <c r="I16" s="212"/>
      <c r="J16" s="212"/>
      <c r="K16" s="212"/>
      <c r="L16" s="235"/>
      <c r="O16" s="234"/>
    </row>
    <row r="17" spans="1:15" s="214" customFormat="1" ht="22.5" customHeight="1">
      <c r="A17" s="228"/>
      <c r="B17" s="225"/>
      <c r="C17" s="225"/>
      <c r="D17" s="225"/>
      <c r="E17" s="225"/>
      <c r="F17" s="225"/>
      <c r="G17" s="220" t="s">
        <v>682</v>
      </c>
      <c r="H17" s="212"/>
      <c r="I17" s="212"/>
      <c r="J17" s="212"/>
      <c r="K17" s="212"/>
      <c r="L17" s="235"/>
      <c r="O17" s="234"/>
    </row>
    <row r="18" spans="1:15" s="214" customFormat="1" ht="22.5" customHeight="1">
      <c r="A18" s="229"/>
      <c r="B18" s="230"/>
      <c r="C18" s="230"/>
      <c r="D18" s="230"/>
      <c r="E18" s="230"/>
      <c r="F18" s="230"/>
      <c r="G18" s="220" t="s">
        <v>683</v>
      </c>
      <c r="H18" s="69"/>
      <c r="I18" s="69"/>
      <c r="J18" s="212"/>
      <c r="K18" s="212"/>
      <c r="L18" s="236"/>
      <c r="O18" s="234"/>
    </row>
    <row r="19" spans="1:15" s="214" customFormat="1" ht="22.5" customHeight="1">
      <c r="A19" s="92" t="s">
        <v>71</v>
      </c>
      <c r="B19" s="91"/>
      <c r="C19" s="91"/>
      <c r="D19" s="91"/>
      <c r="E19" s="218"/>
      <c r="F19" s="218"/>
      <c r="G19" s="92" t="s">
        <v>72</v>
      </c>
      <c r="H19" s="91"/>
      <c r="I19" s="91"/>
      <c r="J19" s="91"/>
      <c r="K19" s="218"/>
      <c r="L19" s="218"/>
    </row>
    <row r="20" spans="1:15" s="214" customFormat="1" ht="22.5" customHeight="1">
      <c r="A20" s="231" t="s">
        <v>73</v>
      </c>
      <c r="B20" s="212"/>
      <c r="C20" s="212"/>
      <c r="D20" s="212"/>
      <c r="E20" s="212"/>
      <c r="F20" s="218"/>
      <c r="G20" s="231" t="s">
        <v>684</v>
      </c>
      <c r="H20" s="96"/>
      <c r="I20" s="96"/>
      <c r="J20" s="96"/>
      <c r="K20" s="212"/>
      <c r="L20" s="235"/>
    </row>
    <row r="21" spans="1:15" s="214" customFormat="1" ht="22.5" customHeight="1">
      <c r="A21" s="231" t="s">
        <v>685</v>
      </c>
      <c r="B21" s="96"/>
      <c r="C21" s="96"/>
      <c r="D21" s="96"/>
      <c r="E21" s="212"/>
      <c r="F21" s="230"/>
      <c r="G21" s="231" t="s">
        <v>76</v>
      </c>
      <c r="H21" s="212"/>
      <c r="I21" s="212"/>
      <c r="J21" s="212"/>
      <c r="K21" s="212"/>
      <c r="L21" s="235"/>
    </row>
    <row r="22" spans="1:15" s="214" customFormat="1" ht="20.100000000000001" customHeight="1">
      <c r="A22" s="229"/>
      <c r="B22" s="230"/>
      <c r="C22" s="230"/>
      <c r="D22" s="230"/>
      <c r="E22" s="230"/>
      <c r="F22" s="230"/>
      <c r="G22" s="231" t="s">
        <v>686</v>
      </c>
      <c r="H22" s="212"/>
      <c r="I22" s="212"/>
      <c r="J22" s="212"/>
      <c r="K22" s="212"/>
      <c r="L22" s="235"/>
    </row>
    <row r="23" spans="1:15" ht="42.95" customHeight="1">
      <c r="A23" s="329" t="s">
        <v>687</v>
      </c>
      <c r="B23" s="329"/>
      <c r="C23" s="329"/>
      <c r="D23" s="329"/>
      <c r="E23" s="329"/>
      <c r="F23" s="329"/>
      <c r="G23" s="329"/>
      <c r="H23" s="329"/>
      <c r="I23" s="329"/>
      <c r="J23" s="329"/>
      <c r="K23" s="329"/>
      <c r="L23" s="329"/>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1"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WVR36"/>
  <sheetViews>
    <sheetView showZeros="0" zoomScaleNormal="100" zoomScaleSheetLayoutView="100" workbookViewId="0">
      <selection activeCell="G22" sqref="G22"/>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75">
      <c r="A1" s="319" t="s">
        <v>688</v>
      </c>
      <c r="B1" s="319"/>
      <c r="C1" s="319"/>
      <c r="D1" s="319"/>
      <c r="E1" s="319"/>
      <c r="F1" s="319"/>
      <c r="G1" s="319"/>
      <c r="H1" s="319"/>
      <c r="I1" s="319"/>
      <c r="J1" s="319"/>
      <c r="K1" s="319"/>
      <c r="L1" s="319"/>
    </row>
    <row r="2" spans="1:12" ht="24.75" customHeight="1">
      <c r="A2" s="320" t="s">
        <v>933</v>
      </c>
      <c r="B2" s="320"/>
      <c r="C2" s="320"/>
      <c r="D2" s="320"/>
      <c r="E2" s="320"/>
      <c r="F2" s="320"/>
      <c r="G2" s="320"/>
      <c r="H2" s="320"/>
      <c r="I2" s="320"/>
      <c r="J2" s="320"/>
      <c r="K2" s="320"/>
      <c r="L2" s="320"/>
    </row>
    <row r="3" spans="1:12" ht="18.75">
      <c r="A3" s="330"/>
      <c r="B3" s="331"/>
      <c r="C3" s="60"/>
      <c r="D3" s="60"/>
      <c r="E3" s="60"/>
      <c r="F3" s="60"/>
      <c r="G3" s="61"/>
      <c r="I3" s="60"/>
      <c r="J3" s="60"/>
      <c r="K3" s="60"/>
      <c r="L3" s="62" t="s">
        <v>11</v>
      </c>
    </row>
    <row r="4" spans="1:12" ht="42.75">
      <c r="A4" s="63" t="s">
        <v>12</v>
      </c>
      <c r="B4" s="64" t="s">
        <v>13</v>
      </c>
      <c r="C4" s="64" t="s">
        <v>14</v>
      </c>
      <c r="D4" s="64" t="s">
        <v>15</v>
      </c>
      <c r="E4" s="64" t="s">
        <v>16</v>
      </c>
      <c r="F4" s="209" t="s">
        <v>17</v>
      </c>
      <c r="G4" s="63" t="s">
        <v>667</v>
      </c>
      <c r="H4" s="64" t="s">
        <v>13</v>
      </c>
      <c r="I4" s="64" t="s">
        <v>14</v>
      </c>
      <c r="J4" s="64" t="s">
        <v>15</v>
      </c>
      <c r="K4" s="64" t="s">
        <v>16</v>
      </c>
      <c r="L4" s="209" t="s">
        <v>17</v>
      </c>
    </row>
    <row r="5" spans="1:12" ht="37.5" customHeight="1">
      <c r="A5" s="65" t="s">
        <v>19</v>
      </c>
      <c r="B5" s="66"/>
      <c r="C5" s="210"/>
      <c r="D5" s="210"/>
      <c r="E5" s="210"/>
      <c r="F5" s="211"/>
      <c r="G5" s="65" t="s">
        <v>19</v>
      </c>
      <c r="H5" s="66"/>
      <c r="I5" s="210"/>
      <c r="J5" s="210"/>
      <c r="K5" s="210"/>
      <c r="L5" s="211"/>
    </row>
    <row r="6" spans="1:12" ht="30.75" customHeight="1">
      <c r="A6" s="67" t="s">
        <v>689</v>
      </c>
      <c r="B6" s="66"/>
      <c r="C6" s="210"/>
      <c r="D6" s="210"/>
      <c r="E6" s="210"/>
      <c r="F6" s="211"/>
      <c r="G6" s="67" t="s">
        <v>690</v>
      </c>
      <c r="H6" s="66"/>
      <c r="I6" s="210"/>
      <c r="J6" s="210"/>
      <c r="K6" s="210"/>
      <c r="L6" s="211"/>
    </row>
    <row r="7" spans="1:12" ht="36.75" customHeight="1">
      <c r="A7" s="68" t="s">
        <v>691</v>
      </c>
      <c r="B7" s="69"/>
      <c r="C7" s="212"/>
      <c r="D7" s="212"/>
      <c r="E7" s="212"/>
      <c r="F7" s="213"/>
      <c r="G7" s="68" t="s">
        <v>692</v>
      </c>
      <c r="H7" s="69">
        <f>SUM(H8:H10)</f>
        <v>0</v>
      </c>
      <c r="I7" s="212"/>
      <c r="J7" s="212"/>
      <c r="K7" s="212"/>
      <c r="L7" s="213"/>
    </row>
    <row r="8" spans="1:12" ht="36.75" customHeight="1">
      <c r="A8" s="71" t="s">
        <v>693</v>
      </c>
      <c r="B8" s="69"/>
      <c r="C8" s="212"/>
      <c r="D8" s="212"/>
      <c r="E8" s="212"/>
      <c r="F8" s="213"/>
      <c r="G8" s="71" t="s">
        <v>693</v>
      </c>
      <c r="H8" s="69"/>
      <c r="I8" s="212"/>
      <c r="J8" s="212"/>
      <c r="K8" s="212"/>
      <c r="L8" s="213"/>
    </row>
    <row r="9" spans="1:12" ht="36.75" customHeight="1">
      <c r="A9" s="71" t="s">
        <v>694</v>
      </c>
      <c r="B9" s="69"/>
      <c r="C9" s="212"/>
      <c r="D9" s="212"/>
      <c r="E9" s="212"/>
      <c r="F9" s="213"/>
      <c r="G9" s="71" t="s">
        <v>694</v>
      </c>
      <c r="H9" s="69"/>
      <c r="I9" s="212"/>
      <c r="J9" s="212"/>
      <c r="K9" s="212"/>
      <c r="L9" s="213"/>
    </row>
    <row r="10" spans="1:12" ht="36.75" customHeight="1">
      <c r="A10" s="71" t="s">
        <v>695</v>
      </c>
      <c r="B10" s="69"/>
      <c r="C10" s="212"/>
      <c r="D10" s="212"/>
      <c r="E10" s="212"/>
      <c r="F10" s="213"/>
      <c r="G10" s="71" t="s">
        <v>695</v>
      </c>
      <c r="H10" s="69"/>
      <c r="I10" s="212"/>
      <c r="J10" s="212"/>
      <c r="K10" s="212"/>
      <c r="L10" s="213"/>
    </row>
    <row r="11" spans="1:12" ht="36.75" customHeight="1">
      <c r="A11" s="68" t="s">
        <v>696</v>
      </c>
      <c r="B11" s="69">
        <f>B12+B13</f>
        <v>0</v>
      </c>
      <c r="C11" s="212"/>
      <c r="D11" s="212"/>
      <c r="E11" s="212"/>
      <c r="F11" s="213"/>
      <c r="G11" s="68" t="s">
        <v>697</v>
      </c>
      <c r="H11" s="69">
        <f>H12+H13</f>
        <v>0</v>
      </c>
      <c r="I11" s="212"/>
      <c r="J11" s="212"/>
      <c r="K11" s="212"/>
      <c r="L11" s="213"/>
    </row>
    <row r="12" spans="1:12" ht="36.75" customHeight="1">
      <c r="A12" s="72" t="s">
        <v>698</v>
      </c>
      <c r="B12" s="69"/>
      <c r="C12" s="212"/>
      <c r="D12" s="212"/>
      <c r="E12" s="212"/>
      <c r="F12" s="213"/>
      <c r="G12" s="71" t="s">
        <v>699</v>
      </c>
      <c r="H12" s="69"/>
      <c r="I12" s="212"/>
      <c r="J12" s="212"/>
      <c r="K12" s="212"/>
      <c r="L12" s="213"/>
    </row>
    <row r="13" spans="1:12" ht="36.75" customHeight="1">
      <c r="A13" s="71" t="s">
        <v>700</v>
      </c>
      <c r="B13" s="69"/>
      <c r="C13" s="212"/>
      <c r="D13" s="212"/>
      <c r="E13" s="212"/>
      <c r="F13" s="213"/>
      <c r="G13" s="71" t="s">
        <v>700</v>
      </c>
      <c r="H13" s="69"/>
      <c r="I13" s="212"/>
      <c r="J13" s="212"/>
      <c r="K13" s="212"/>
      <c r="L13" s="213"/>
    </row>
    <row r="14" spans="1:12" ht="36.75" customHeight="1">
      <c r="A14" s="68" t="s">
        <v>701</v>
      </c>
      <c r="B14" s="69"/>
      <c r="C14" s="212"/>
      <c r="D14" s="212"/>
      <c r="E14" s="212"/>
      <c r="F14" s="213"/>
      <c r="G14" s="68" t="s">
        <v>702</v>
      </c>
      <c r="H14" s="69"/>
      <c r="I14" s="212"/>
      <c r="J14" s="212"/>
      <c r="K14" s="212"/>
      <c r="L14" s="213"/>
    </row>
    <row r="15" spans="1:12" ht="36.75" customHeight="1">
      <c r="A15" s="68" t="s">
        <v>703</v>
      </c>
      <c r="B15" s="69"/>
      <c r="C15" s="212"/>
      <c r="D15" s="212"/>
      <c r="E15" s="212"/>
      <c r="F15" s="213"/>
      <c r="G15" s="68" t="s">
        <v>704</v>
      </c>
      <c r="H15" s="69"/>
      <c r="I15" s="212"/>
      <c r="J15" s="212"/>
      <c r="K15" s="212"/>
      <c r="L15" s="213"/>
    </row>
    <row r="16" spans="1:12" ht="36.75" customHeight="1">
      <c r="A16" s="73"/>
      <c r="B16" s="74"/>
      <c r="C16" s="74"/>
      <c r="D16" s="74"/>
      <c r="E16" s="74"/>
      <c r="F16" s="74"/>
      <c r="G16" s="75" t="s">
        <v>705</v>
      </c>
      <c r="H16" s="74"/>
      <c r="I16" s="74"/>
      <c r="J16" s="74"/>
      <c r="K16" s="74"/>
      <c r="L16" s="74"/>
    </row>
    <row r="17" spans="1:11" ht="30.95" customHeight="1">
      <c r="A17" s="332" t="s">
        <v>934</v>
      </c>
      <c r="B17" s="332"/>
      <c r="C17" s="332"/>
      <c r="D17" s="332"/>
      <c r="E17" s="332"/>
      <c r="F17" s="332"/>
      <c r="G17" s="332"/>
      <c r="H17" s="332"/>
      <c r="I17" s="332"/>
      <c r="J17" s="332"/>
      <c r="K17" s="332"/>
    </row>
    <row r="18" spans="1:11">
      <c r="A18" s="333" t="s">
        <v>706</v>
      </c>
      <c r="B18" s="333"/>
      <c r="C18" s="333"/>
      <c r="D18" s="333"/>
      <c r="E18" s="333"/>
      <c r="F18" s="333"/>
      <c r="G18" s="333"/>
      <c r="H18" s="333"/>
      <c r="I18" s="333"/>
      <c r="J18" s="333"/>
      <c r="K18" s="333"/>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1"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S22"/>
  <sheetViews>
    <sheetView workbookViewId="0">
      <selection activeCell="H17" sqref="H17"/>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02" t="s">
        <v>707</v>
      </c>
      <c r="B1" s="202"/>
      <c r="C1" s="202"/>
      <c r="D1" s="202"/>
      <c r="E1" s="202"/>
      <c r="F1" s="202"/>
    </row>
    <row r="2" spans="1:45" ht="31.5" customHeight="1">
      <c r="A2" s="334" t="s">
        <v>935</v>
      </c>
      <c r="B2" s="334"/>
      <c r="C2" s="334"/>
      <c r="D2" s="33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547</v>
      </c>
      <c r="B4" s="52" t="s">
        <v>708</v>
      </c>
      <c r="C4" s="203" t="s">
        <v>709</v>
      </c>
      <c r="D4" s="204" t="s">
        <v>710</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05" t="s">
        <v>711</v>
      </c>
      <c r="B5" s="49"/>
      <c r="C5" s="49"/>
      <c r="D5" s="50"/>
    </row>
    <row r="6" spans="1:45" s="37" customFormat="1" ht="24.95" customHeight="1">
      <c r="A6" s="206" t="s">
        <v>712</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5" t="s">
        <v>713</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6" t="s">
        <v>714</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5" t="s">
        <v>715</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6" t="s">
        <v>716</v>
      </c>
      <c r="B10" s="54"/>
      <c r="C10" s="54"/>
      <c r="D10" s="54"/>
    </row>
    <row r="11" spans="1:45" s="37" customFormat="1" ht="24.95" customHeight="1">
      <c r="A11" s="205" t="s">
        <v>717</v>
      </c>
      <c r="B11" s="54"/>
      <c r="C11" s="54"/>
      <c r="D11" s="54"/>
    </row>
    <row r="12" spans="1:45" s="37" customFormat="1" ht="24.95" customHeight="1">
      <c r="A12" s="206" t="s">
        <v>718</v>
      </c>
      <c r="B12" s="54"/>
      <c r="C12" s="54"/>
      <c r="D12" s="54"/>
    </row>
    <row r="13" spans="1:45" s="37" customFormat="1" ht="24.95" customHeight="1">
      <c r="A13" s="205" t="s">
        <v>719</v>
      </c>
      <c r="B13" s="54"/>
      <c r="C13" s="54"/>
      <c r="D13" s="54"/>
    </row>
    <row r="14" spans="1:45" s="37" customFormat="1" ht="24.95" customHeight="1">
      <c r="A14" s="206" t="s">
        <v>720</v>
      </c>
      <c r="B14" s="54"/>
      <c r="C14" s="54"/>
      <c r="D14" s="54"/>
    </row>
    <row r="15" spans="1:45" s="37" customFormat="1" ht="24.95" customHeight="1">
      <c r="A15" s="205" t="s">
        <v>721</v>
      </c>
      <c r="B15" s="54"/>
      <c r="C15" s="54"/>
      <c r="D15" s="54"/>
    </row>
    <row r="16" spans="1:45" s="37" customFormat="1" ht="24.95" customHeight="1">
      <c r="A16" s="206" t="s">
        <v>722</v>
      </c>
      <c r="B16" s="54"/>
      <c r="C16" s="54"/>
      <c r="D16" s="54"/>
    </row>
    <row r="17" spans="1:4" s="37" customFormat="1" ht="24.95" customHeight="1">
      <c r="A17" s="205" t="s">
        <v>723</v>
      </c>
      <c r="B17" s="54"/>
      <c r="C17" s="54"/>
      <c r="D17" s="54"/>
    </row>
    <row r="18" spans="1:4" s="37" customFormat="1" ht="24.95" customHeight="1">
      <c r="A18" s="206" t="s">
        <v>724</v>
      </c>
      <c r="B18" s="54"/>
      <c r="C18" s="54"/>
      <c r="D18" s="54"/>
    </row>
    <row r="19" spans="1:4" s="37" customFormat="1" ht="24.95" customHeight="1">
      <c r="A19" s="206"/>
      <c r="B19" s="54"/>
      <c r="C19" s="54"/>
      <c r="D19" s="54"/>
    </row>
    <row r="20" spans="1:4" s="37" customFormat="1" ht="24.95" customHeight="1">
      <c r="A20" s="207" t="s">
        <v>725</v>
      </c>
      <c r="B20" s="54"/>
      <c r="C20" s="54"/>
      <c r="D20" s="54"/>
    </row>
    <row r="21" spans="1:4" s="37" customFormat="1" ht="24.95" customHeight="1">
      <c r="A21" s="207" t="s">
        <v>726</v>
      </c>
      <c r="B21" s="54"/>
      <c r="C21" s="54"/>
      <c r="D21" s="54"/>
    </row>
    <row r="22" spans="1:4" ht="18" customHeight="1">
      <c r="A22" s="208" t="s">
        <v>934</v>
      </c>
    </row>
  </sheetData>
  <mergeCells count="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D41"/>
  <sheetViews>
    <sheetView topLeftCell="A4" zoomScaleNormal="100" zoomScaleSheetLayoutView="100" workbookViewId="0">
      <selection activeCell="D9" sqref="D9"/>
    </sheetView>
  </sheetViews>
  <sheetFormatPr defaultColWidth="9" defaultRowHeight="13.5"/>
  <cols>
    <col min="1" max="1" width="26.75" style="190" customWidth="1"/>
    <col min="2" max="2" width="12.5" style="191" customWidth="1"/>
    <col min="3" max="3" width="28.375" style="190" customWidth="1"/>
    <col min="4" max="4" width="12" style="190" customWidth="1"/>
    <col min="5" max="16384" width="9" style="190"/>
  </cols>
  <sheetData>
    <row r="1" spans="1:4" ht="18" customHeight="1">
      <c r="A1" s="307" t="s">
        <v>727</v>
      </c>
      <c r="B1" s="307"/>
      <c r="C1" s="307"/>
      <c r="D1" s="307"/>
    </row>
    <row r="2" spans="1:4" ht="24">
      <c r="A2" s="311" t="s">
        <v>936</v>
      </c>
      <c r="B2" s="311"/>
      <c r="C2" s="311"/>
      <c r="D2" s="311"/>
    </row>
    <row r="3" spans="1:4" ht="24">
      <c r="A3" s="192"/>
      <c r="B3" s="193"/>
      <c r="C3" s="192"/>
      <c r="D3" s="194" t="s">
        <v>11</v>
      </c>
    </row>
    <row r="4" spans="1:4" ht="14.25">
      <c r="A4" s="195" t="s">
        <v>12</v>
      </c>
      <c r="B4" s="188" t="s">
        <v>13</v>
      </c>
      <c r="C4" s="195" t="s">
        <v>18</v>
      </c>
      <c r="D4" s="188" t="s">
        <v>13</v>
      </c>
    </row>
    <row r="5" spans="1:4" ht="14.25">
      <c r="A5" s="195" t="s">
        <v>19</v>
      </c>
      <c r="B5" s="91">
        <f>B6+B32</f>
        <v>4490</v>
      </c>
      <c r="C5" s="195" t="s">
        <v>19</v>
      </c>
      <c r="D5" s="91">
        <f>D6+D32</f>
        <v>4490</v>
      </c>
    </row>
    <row r="6" spans="1:4" ht="14.25">
      <c r="A6" s="196" t="s">
        <v>20</v>
      </c>
      <c r="B6" s="91">
        <f>B7+B23</f>
        <v>2133</v>
      </c>
      <c r="C6" s="196" t="s">
        <v>21</v>
      </c>
      <c r="D6" s="91">
        <f>SUM(D7:D31)</f>
        <v>4431</v>
      </c>
    </row>
    <row r="7" spans="1:4">
      <c r="A7" s="197" t="s">
        <v>22</v>
      </c>
      <c r="B7" s="96">
        <f>SUM(B8:B22)</f>
        <v>2130</v>
      </c>
      <c r="C7" s="160" t="s">
        <v>23</v>
      </c>
      <c r="D7" s="96">
        <v>995</v>
      </c>
    </row>
    <row r="8" spans="1:4">
      <c r="A8" s="197" t="s">
        <v>24</v>
      </c>
      <c r="B8" s="96">
        <v>1450</v>
      </c>
      <c r="C8" s="160" t="s">
        <v>25</v>
      </c>
      <c r="D8" s="96"/>
    </row>
    <row r="9" spans="1:4">
      <c r="A9" s="197" t="s">
        <v>26</v>
      </c>
      <c r="B9" s="96">
        <v>170</v>
      </c>
      <c r="C9" s="160" t="s">
        <v>27</v>
      </c>
      <c r="D9" s="96">
        <v>3</v>
      </c>
    </row>
    <row r="10" spans="1:4">
      <c r="A10" s="197" t="s">
        <v>28</v>
      </c>
      <c r="B10" s="96">
        <v>180</v>
      </c>
      <c r="C10" s="160" t="s">
        <v>29</v>
      </c>
      <c r="D10" s="96"/>
    </row>
    <row r="11" spans="1:4">
      <c r="A11" s="197" t="s">
        <v>30</v>
      </c>
      <c r="B11" s="96">
        <v>1</v>
      </c>
      <c r="C11" s="160" t="s">
        <v>31</v>
      </c>
      <c r="D11" s="96"/>
    </row>
    <row r="12" spans="1:4">
      <c r="A12" s="197" t="s">
        <v>32</v>
      </c>
      <c r="B12" s="96">
        <v>240</v>
      </c>
      <c r="C12" s="160" t="s">
        <v>33</v>
      </c>
      <c r="D12" s="96"/>
    </row>
    <row r="13" spans="1:4">
      <c r="A13" s="197" t="s">
        <v>34</v>
      </c>
      <c r="B13" s="96">
        <v>35</v>
      </c>
      <c r="C13" s="160" t="s">
        <v>35</v>
      </c>
      <c r="D13" s="96">
        <v>98</v>
      </c>
    </row>
    <row r="14" spans="1:4">
      <c r="A14" s="197" t="s">
        <v>36</v>
      </c>
      <c r="B14" s="96">
        <v>35</v>
      </c>
      <c r="C14" s="160" t="s">
        <v>37</v>
      </c>
      <c r="D14" s="96">
        <v>982</v>
      </c>
    </row>
    <row r="15" spans="1:4">
      <c r="A15" s="197" t="s">
        <v>38</v>
      </c>
      <c r="B15" s="96">
        <v>6</v>
      </c>
      <c r="C15" s="160" t="s">
        <v>39</v>
      </c>
      <c r="D15" s="96">
        <v>194</v>
      </c>
    </row>
    <row r="16" spans="1:4">
      <c r="A16" s="197" t="s">
        <v>40</v>
      </c>
      <c r="B16" s="96">
        <v>5</v>
      </c>
      <c r="C16" s="160" t="s">
        <v>41</v>
      </c>
      <c r="D16" s="96">
        <v>292</v>
      </c>
    </row>
    <row r="17" spans="1:4">
      <c r="A17" s="197" t="s">
        <v>42</v>
      </c>
      <c r="B17" s="96"/>
      <c r="C17" s="160" t="s">
        <v>43</v>
      </c>
      <c r="D17" s="96">
        <v>301</v>
      </c>
    </row>
    <row r="18" spans="1:4">
      <c r="A18" s="197" t="s">
        <v>44</v>
      </c>
      <c r="B18" s="96">
        <v>3</v>
      </c>
      <c r="C18" s="160" t="s">
        <v>45</v>
      </c>
      <c r="D18" s="96">
        <v>1326</v>
      </c>
    </row>
    <row r="19" spans="1:4">
      <c r="A19" s="197" t="s">
        <v>46</v>
      </c>
      <c r="B19" s="96"/>
      <c r="C19" s="160" t="s">
        <v>47</v>
      </c>
      <c r="D19" s="96"/>
    </row>
    <row r="20" spans="1:4">
      <c r="A20" s="197" t="s">
        <v>48</v>
      </c>
      <c r="B20" s="96">
        <v>5</v>
      </c>
      <c r="C20" s="160" t="s">
        <v>49</v>
      </c>
      <c r="D20" s="96"/>
    </row>
    <row r="21" spans="1:4">
      <c r="A21" s="197" t="s">
        <v>50</v>
      </c>
      <c r="B21" s="96"/>
      <c r="C21" s="160" t="s">
        <v>51</v>
      </c>
      <c r="D21" s="96"/>
    </row>
    <row r="22" spans="1:4">
      <c r="A22" s="197" t="s">
        <v>52</v>
      </c>
      <c r="B22" s="96"/>
      <c r="C22" s="160" t="s">
        <v>53</v>
      </c>
      <c r="D22" s="96"/>
    </row>
    <row r="23" spans="1:4">
      <c r="A23" s="197" t="s">
        <v>54</v>
      </c>
      <c r="B23" s="96">
        <f>SUM(B24:B30)</f>
        <v>3</v>
      </c>
      <c r="C23" s="183" t="s">
        <v>55</v>
      </c>
      <c r="D23" s="96"/>
    </row>
    <row r="24" spans="1:4">
      <c r="A24" s="197" t="s">
        <v>56</v>
      </c>
      <c r="B24" s="96"/>
      <c r="C24" s="160" t="s">
        <v>57</v>
      </c>
      <c r="D24" s="96"/>
    </row>
    <row r="25" spans="1:4">
      <c r="A25" s="197" t="s">
        <v>58</v>
      </c>
      <c r="B25" s="96"/>
      <c r="C25" s="160" t="s">
        <v>59</v>
      </c>
      <c r="D25" s="96">
        <v>196</v>
      </c>
    </row>
    <row r="26" spans="1:4">
      <c r="A26" s="197" t="s">
        <v>60</v>
      </c>
      <c r="B26" s="96">
        <v>1</v>
      </c>
      <c r="C26" s="160" t="s">
        <v>61</v>
      </c>
      <c r="D26" s="96"/>
    </row>
    <row r="27" spans="1:4">
      <c r="A27" s="197" t="s">
        <v>62</v>
      </c>
      <c r="B27" s="96">
        <v>2</v>
      </c>
      <c r="C27" s="160" t="s">
        <v>63</v>
      </c>
      <c r="D27" s="96"/>
    </row>
    <row r="28" spans="1:4">
      <c r="A28" s="197" t="s">
        <v>64</v>
      </c>
      <c r="B28" s="96"/>
      <c r="C28" s="160" t="s">
        <v>65</v>
      </c>
      <c r="D28" s="96">
        <v>44</v>
      </c>
    </row>
    <row r="29" spans="1:4">
      <c r="A29" s="197" t="s">
        <v>66</v>
      </c>
      <c r="B29" s="96"/>
      <c r="C29" s="160" t="s">
        <v>67</v>
      </c>
      <c r="D29" s="96"/>
    </row>
    <row r="30" spans="1:4">
      <c r="A30" s="197" t="s">
        <v>68</v>
      </c>
      <c r="B30" s="96"/>
      <c r="C30" s="160" t="s">
        <v>69</v>
      </c>
      <c r="D30" s="96"/>
    </row>
    <row r="31" spans="1:4">
      <c r="A31" s="198"/>
      <c r="B31" s="199"/>
      <c r="C31" s="160" t="s">
        <v>70</v>
      </c>
      <c r="D31" s="96"/>
    </row>
    <row r="32" spans="1:4" ht="14.25">
      <c r="A32" s="196" t="s">
        <v>71</v>
      </c>
      <c r="B32" s="91">
        <f>SUM(B33:B37,B40)</f>
        <v>2357</v>
      </c>
      <c r="C32" s="196" t="s">
        <v>72</v>
      </c>
      <c r="D32" s="91">
        <f>SUM(D33:D35,D37)</f>
        <v>59</v>
      </c>
    </row>
    <row r="33" spans="1:4">
      <c r="A33" s="160" t="s">
        <v>73</v>
      </c>
      <c r="B33" s="96">
        <v>2354</v>
      </c>
      <c r="C33" s="160" t="s">
        <v>74</v>
      </c>
      <c r="D33" s="96">
        <v>59</v>
      </c>
    </row>
    <row r="34" spans="1:4">
      <c r="A34" s="160" t="s">
        <v>75</v>
      </c>
      <c r="B34" s="96"/>
      <c r="C34" s="160" t="s">
        <v>76</v>
      </c>
      <c r="D34" s="96"/>
    </row>
    <row r="35" spans="1:4">
      <c r="A35" s="160" t="s">
        <v>77</v>
      </c>
      <c r="B35" s="96"/>
      <c r="C35" s="160" t="s">
        <v>78</v>
      </c>
      <c r="D35" s="96"/>
    </row>
    <row r="36" spans="1:4">
      <c r="A36" s="160" t="s">
        <v>79</v>
      </c>
      <c r="B36" s="96"/>
      <c r="C36" s="160" t="s">
        <v>728</v>
      </c>
      <c r="D36" s="96"/>
    </row>
    <row r="37" spans="1:4">
      <c r="A37" s="160" t="s">
        <v>729</v>
      </c>
      <c r="B37" s="96"/>
      <c r="C37" s="160" t="s">
        <v>730</v>
      </c>
      <c r="D37" s="200"/>
    </row>
    <row r="38" spans="1:4">
      <c r="A38" s="160" t="s">
        <v>83</v>
      </c>
      <c r="B38" s="96"/>
      <c r="C38" s="160" t="s">
        <v>88</v>
      </c>
      <c r="D38" s="201"/>
    </row>
    <row r="39" spans="1:4">
      <c r="A39" s="160" t="s">
        <v>85</v>
      </c>
      <c r="B39" s="96"/>
      <c r="C39" s="160" t="s">
        <v>90</v>
      </c>
      <c r="D39" s="200"/>
    </row>
    <row r="40" spans="1:4">
      <c r="A40" s="160" t="s">
        <v>89</v>
      </c>
      <c r="B40" s="96">
        <v>3</v>
      </c>
      <c r="C40" s="160"/>
      <c r="D40" s="200"/>
    </row>
    <row r="41" spans="1:4" ht="42.95" customHeight="1">
      <c r="A41" s="335" t="s">
        <v>731</v>
      </c>
      <c r="B41" s="335"/>
      <c r="C41" s="335"/>
      <c r="D41" s="335"/>
    </row>
  </sheetData>
  <mergeCells count="3">
    <mergeCell ref="A1:D1"/>
    <mergeCell ref="A2:D2"/>
    <mergeCell ref="A41:D41"/>
  </mergeCells>
  <phoneticPr fontId="81"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B521"/>
  <sheetViews>
    <sheetView zoomScale="90" zoomScaleNormal="90" workbookViewId="0">
      <pane xSplit="2" ySplit="5" topLeftCell="C192" activePane="bottomRight" state="frozen"/>
      <selection activeCell="D38" sqref="D38"/>
      <selection pane="topRight" activeCell="D38" sqref="D38"/>
      <selection pane="bottomLeft" activeCell="D38" sqref="D38"/>
      <selection pane="bottomRight" activeCell="E214" sqref="E214"/>
    </sheetView>
  </sheetViews>
  <sheetFormatPr defaultColWidth="21.5" defaultRowHeight="14.25"/>
  <cols>
    <col min="1" max="1" width="52.875" style="185" customWidth="1"/>
    <col min="2" max="2" width="18.125" style="186" customWidth="1"/>
    <col min="3" max="16384" width="21.5" style="185"/>
  </cols>
  <sheetData>
    <row r="1" spans="1:2" ht="18.75">
      <c r="A1" s="307" t="s">
        <v>732</v>
      </c>
      <c r="B1" s="336"/>
    </row>
    <row r="2" spans="1:2" s="184" customFormat="1" ht="24">
      <c r="A2" s="311" t="s">
        <v>937</v>
      </c>
      <c r="B2" s="337"/>
    </row>
    <row r="3" spans="1:2" ht="15" customHeight="1">
      <c r="A3" s="338" t="s">
        <v>11</v>
      </c>
      <c r="B3" s="339"/>
    </row>
    <row r="4" spans="1:2" ht="20.100000000000001" customHeight="1">
      <c r="A4" s="187" t="s">
        <v>95</v>
      </c>
      <c r="B4" s="188" t="s">
        <v>733</v>
      </c>
    </row>
    <row r="5" spans="1:2" ht="21" customHeight="1">
      <c r="A5" s="189" t="s">
        <v>21</v>
      </c>
      <c r="B5" s="91">
        <f>B6+B106+B180+B201+B275+B322+B351+B366+B477+B514</f>
        <v>4431</v>
      </c>
    </row>
    <row r="6" spans="1:2" ht="20.100000000000001" customHeight="1">
      <c r="A6" s="295" t="s">
        <v>96</v>
      </c>
      <c r="B6" s="96">
        <f>B7+B23+B39+B76+B104</f>
        <v>995</v>
      </c>
    </row>
    <row r="7" spans="1:2" ht="20.100000000000001" customHeight="1">
      <c r="A7" s="296" t="s">
        <v>97</v>
      </c>
      <c r="B7" s="96">
        <f>SUM(B8:B14)</f>
        <v>40</v>
      </c>
    </row>
    <row r="8" spans="1:2" ht="20.100000000000001" customHeight="1">
      <c r="A8" s="297" t="s">
        <v>98</v>
      </c>
      <c r="B8" s="96">
        <v>40</v>
      </c>
    </row>
    <row r="9" spans="1:2" ht="20.100000000000001" customHeight="1">
      <c r="A9" s="297" t="s">
        <v>99</v>
      </c>
      <c r="B9" s="96"/>
    </row>
    <row r="10" spans="1:2" ht="20.100000000000001" customHeight="1">
      <c r="A10" s="297" t="s">
        <v>100</v>
      </c>
      <c r="B10" s="96"/>
    </row>
    <row r="11" spans="1:2" ht="20.100000000000001" customHeight="1">
      <c r="A11" s="297" t="s">
        <v>101</v>
      </c>
      <c r="B11" s="96"/>
    </row>
    <row r="12" spans="1:2" ht="20.100000000000001" customHeight="1">
      <c r="A12" s="297" t="s">
        <v>102</v>
      </c>
      <c r="B12" s="96"/>
    </row>
    <row r="13" spans="1:2" ht="20.100000000000001" customHeight="1">
      <c r="A13" s="297" t="s">
        <v>103</v>
      </c>
      <c r="B13" s="96"/>
    </row>
    <row r="14" spans="1:2" ht="20.100000000000001" customHeight="1">
      <c r="A14" s="297" t="s">
        <v>104</v>
      </c>
      <c r="B14" s="96"/>
    </row>
    <row r="15" spans="1:2" ht="20.100000000000001" customHeight="1">
      <c r="A15" s="296" t="s">
        <v>105</v>
      </c>
      <c r="B15" s="96"/>
    </row>
    <row r="16" spans="1:2" ht="20.100000000000001" customHeight="1">
      <c r="A16" s="297" t="s">
        <v>98</v>
      </c>
      <c r="B16" s="96"/>
    </row>
    <row r="17" spans="1:2" ht="20.100000000000001" customHeight="1">
      <c r="A17" s="297" t="s">
        <v>99</v>
      </c>
      <c r="B17" s="96"/>
    </row>
    <row r="18" spans="1:2" ht="20.100000000000001" customHeight="1">
      <c r="A18" s="297" t="s">
        <v>106</v>
      </c>
      <c r="B18" s="96"/>
    </row>
    <row r="19" spans="1:2" ht="20.100000000000001" customHeight="1">
      <c r="A19" s="297" t="s">
        <v>107</v>
      </c>
      <c r="B19" s="96"/>
    </row>
    <row r="20" spans="1:2" ht="20.100000000000001" customHeight="1">
      <c r="A20" s="297" t="s">
        <v>108</v>
      </c>
      <c r="B20" s="96"/>
    </row>
    <row r="21" spans="1:2" ht="20.100000000000001" customHeight="1">
      <c r="A21" s="297" t="s">
        <v>104</v>
      </c>
      <c r="B21" s="96"/>
    </row>
    <row r="22" spans="1:2" ht="20.100000000000001" customHeight="1">
      <c r="A22" s="297" t="s">
        <v>109</v>
      </c>
      <c r="B22" s="96"/>
    </row>
    <row r="23" spans="1:2" ht="20.100000000000001" customHeight="1">
      <c r="A23" s="296" t="s">
        <v>734</v>
      </c>
      <c r="B23" s="96">
        <f>SUM(B24:B29)</f>
        <v>775</v>
      </c>
    </row>
    <row r="24" spans="1:2" ht="20.100000000000001" customHeight="1">
      <c r="A24" s="297" t="s">
        <v>98</v>
      </c>
      <c r="B24" s="96">
        <v>696</v>
      </c>
    </row>
    <row r="25" spans="1:2" ht="20.100000000000001" customHeight="1">
      <c r="A25" s="297" t="s">
        <v>99</v>
      </c>
      <c r="B25" s="96">
        <v>17</v>
      </c>
    </row>
    <row r="26" spans="1:2" ht="20.100000000000001" customHeight="1">
      <c r="A26" s="297" t="s">
        <v>111</v>
      </c>
      <c r="B26" s="96"/>
    </row>
    <row r="27" spans="1:2" ht="20.100000000000001" customHeight="1">
      <c r="A27" s="297" t="s">
        <v>112</v>
      </c>
      <c r="B27" s="96"/>
    </row>
    <row r="28" spans="1:2" ht="20.100000000000001" customHeight="1">
      <c r="A28" s="297" t="s">
        <v>104</v>
      </c>
      <c r="B28" s="96"/>
    </row>
    <row r="29" spans="1:2" ht="20.100000000000001" customHeight="1">
      <c r="A29" s="297" t="s">
        <v>735</v>
      </c>
      <c r="B29" s="96">
        <v>62</v>
      </c>
    </row>
    <row r="30" spans="1:2" ht="20.100000000000001" customHeight="1">
      <c r="A30" s="296" t="s">
        <v>114</v>
      </c>
      <c r="B30" s="96"/>
    </row>
    <row r="31" spans="1:2" ht="20.100000000000001" customHeight="1">
      <c r="A31" s="297" t="s">
        <v>98</v>
      </c>
      <c r="B31" s="96"/>
    </row>
    <row r="32" spans="1:2" ht="20.100000000000001" customHeight="1">
      <c r="A32" s="297" t="s">
        <v>99</v>
      </c>
      <c r="B32" s="96"/>
    </row>
    <row r="33" spans="1:2" ht="20.100000000000001" customHeight="1">
      <c r="A33" s="297" t="s">
        <v>104</v>
      </c>
      <c r="B33" s="96"/>
    </row>
    <row r="34" spans="1:2" ht="20.100000000000001" customHeight="1">
      <c r="A34" s="297" t="s">
        <v>116</v>
      </c>
      <c r="B34" s="96"/>
    </row>
    <row r="35" spans="1:2" ht="20.100000000000001" customHeight="1">
      <c r="A35" s="296" t="s">
        <v>117</v>
      </c>
      <c r="B35" s="96"/>
    </row>
    <row r="36" spans="1:2" ht="20.100000000000001" customHeight="1">
      <c r="A36" s="297" t="s">
        <v>98</v>
      </c>
      <c r="B36" s="96"/>
    </row>
    <row r="37" spans="1:2" ht="20.100000000000001" customHeight="1">
      <c r="A37" s="297" t="s">
        <v>99</v>
      </c>
      <c r="B37" s="96"/>
    </row>
    <row r="38" spans="1:2" ht="20.100000000000001" customHeight="1">
      <c r="A38" s="297" t="s">
        <v>119</v>
      </c>
      <c r="B38" s="96"/>
    </row>
    <row r="39" spans="1:2" ht="20.100000000000001" customHeight="1">
      <c r="A39" s="296" t="s">
        <v>120</v>
      </c>
      <c r="B39" s="96">
        <f>SUM(B40:B45)</f>
        <v>45</v>
      </c>
    </row>
    <row r="40" spans="1:2" ht="20.100000000000001" customHeight="1">
      <c r="A40" s="297" t="s">
        <v>98</v>
      </c>
      <c r="B40" s="96">
        <v>45</v>
      </c>
    </row>
    <row r="41" spans="1:2" ht="20.100000000000001" customHeight="1">
      <c r="A41" s="297" t="s">
        <v>99</v>
      </c>
      <c r="B41" s="96"/>
    </row>
    <row r="42" spans="1:2" ht="20.100000000000001" customHeight="1">
      <c r="A42" s="297" t="s">
        <v>121</v>
      </c>
      <c r="B42" s="96"/>
    </row>
    <row r="43" spans="1:2" ht="20.100000000000001" customHeight="1">
      <c r="A43" s="297" t="s">
        <v>122</v>
      </c>
      <c r="B43" s="96"/>
    </row>
    <row r="44" spans="1:2" ht="20.100000000000001" customHeight="1">
      <c r="A44" s="297" t="s">
        <v>104</v>
      </c>
      <c r="B44" s="96"/>
    </row>
    <row r="45" spans="1:2" ht="20.100000000000001" customHeight="1">
      <c r="A45" s="297" t="s">
        <v>123</v>
      </c>
      <c r="B45" s="96"/>
    </row>
    <row r="46" spans="1:2" ht="20.100000000000001" customHeight="1">
      <c r="A46" s="296" t="s">
        <v>124</v>
      </c>
      <c r="B46" s="96"/>
    </row>
    <row r="47" spans="1:2" ht="20.100000000000001" customHeight="1">
      <c r="A47" s="297" t="s">
        <v>99</v>
      </c>
      <c r="B47" s="96"/>
    </row>
    <row r="48" spans="1:2" ht="20.100000000000001" customHeight="1">
      <c r="A48" s="296" t="s">
        <v>125</v>
      </c>
      <c r="B48" s="96"/>
    </row>
    <row r="49" spans="1:2" ht="20.100000000000001" customHeight="1">
      <c r="A49" s="297" t="s">
        <v>99</v>
      </c>
      <c r="B49" s="96"/>
    </row>
    <row r="50" spans="1:2" ht="20.100000000000001" customHeight="1">
      <c r="A50" s="297" t="s">
        <v>126</v>
      </c>
      <c r="B50" s="96"/>
    </row>
    <row r="51" spans="1:2" ht="20.100000000000001" customHeight="1">
      <c r="A51" s="296" t="s">
        <v>127</v>
      </c>
      <c r="B51" s="96"/>
    </row>
    <row r="52" spans="1:2" ht="20.100000000000001" customHeight="1">
      <c r="A52" s="297" t="s">
        <v>98</v>
      </c>
      <c r="B52" s="96"/>
    </row>
    <row r="53" spans="1:2" ht="20.100000000000001" customHeight="1">
      <c r="A53" s="297" t="s">
        <v>99</v>
      </c>
      <c r="B53" s="96"/>
    </row>
    <row r="54" spans="1:2" ht="20.100000000000001" customHeight="1">
      <c r="A54" s="297" t="s">
        <v>128</v>
      </c>
      <c r="B54" s="96"/>
    </row>
    <row r="55" spans="1:2" ht="20.100000000000001" customHeight="1">
      <c r="A55" s="297" t="s">
        <v>104</v>
      </c>
      <c r="B55" s="96"/>
    </row>
    <row r="56" spans="1:2" ht="20.100000000000001" customHeight="1">
      <c r="A56" s="297" t="s">
        <v>129</v>
      </c>
      <c r="B56" s="96"/>
    </row>
    <row r="57" spans="1:2" ht="20.100000000000001" customHeight="1">
      <c r="A57" s="296" t="s">
        <v>130</v>
      </c>
      <c r="B57" s="96"/>
    </row>
    <row r="58" spans="1:2" ht="20.100000000000001" customHeight="1">
      <c r="A58" s="297" t="s">
        <v>98</v>
      </c>
      <c r="B58" s="96"/>
    </row>
    <row r="59" spans="1:2" ht="20.100000000000001" customHeight="1">
      <c r="A59" s="297" t="s">
        <v>99</v>
      </c>
      <c r="B59" s="96"/>
    </row>
    <row r="60" spans="1:2" ht="20.100000000000001" customHeight="1">
      <c r="A60" s="297" t="s">
        <v>104</v>
      </c>
      <c r="B60" s="96"/>
    </row>
    <row r="61" spans="1:2" ht="20.100000000000001" customHeight="1">
      <c r="A61" s="296" t="s">
        <v>131</v>
      </c>
      <c r="B61" s="96"/>
    </row>
    <row r="62" spans="1:2" ht="20.100000000000001" customHeight="1">
      <c r="A62" s="297" t="s">
        <v>98</v>
      </c>
      <c r="B62" s="96"/>
    </row>
    <row r="63" spans="1:2" ht="20.100000000000001" customHeight="1">
      <c r="A63" s="297" t="s">
        <v>99</v>
      </c>
      <c r="B63" s="96"/>
    </row>
    <row r="64" spans="1:2" ht="20.100000000000001" customHeight="1">
      <c r="A64" s="296" t="s">
        <v>132</v>
      </c>
      <c r="B64" s="96"/>
    </row>
    <row r="65" spans="1:2" ht="20.100000000000001" customHeight="1">
      <c r="A65" s="297" t="s">
        <v>98</v>
      </c>
      <c r="B65" s="96"/>
    </row>
    <row r="66" spans="1:2" ht="20.100000000000001" customHeight="1">
      <c r="A66" s="297" t="s">
        <v>133</v>
      </c>
      <c r="B66" s="96"/>
    </row>
    <row r="67" spans="1:2" ht="20.100000000000001" customHeight="1">
      <c r="A67" s="296" t="s">
        <v>134</v>
      </c>
      <c r="B67" s="96"/>
    </row>
    <row r="68" spans="1:2" ht="20.100000000000001" customHeight="1">
      <c r="A68" s="297" t="s">
        <v>98</v>
      </c>
      <c r="B68" s="96"/>
    </row>
    <row r="69" spans="1:2" ht="20.100000000000001" customHeight="1">
      <c r="A69" s="297" t="s">
        <v>99</v>
      </c>
      <c r="B69" s="96"/>
    </row>
    <row r="70" spans="1:2" ht="20.100000000000001" customHeight="1">
      <c r="A70" s="297" t="s">
        <v>104</v>
      </c>
      <c r="B70" s="96"/>
    </row>
    <row r="71" spans="1:2" ht="20.100000000000001" customHeight="1">
      <c r="A71" s="296" t="s">
        <v>135</v>
      </c>
      <c r="B71" s="96"/>
    </row>
    <row r="72" spans="1:2" ht="20.100000000000001" customHeight="1">
      <c r="A72" s="297" t="s">
        <v>98</v>
      </c>
      <c r="B72" s="96"/>
    </row>
    <row r="73" spans="1:2" ht="20.100000000000001" customHeight="1">
      <c r="A73" s="297" t="s">
        <v>99</v>
      </c>
      <c r="B73" s="96"/>
    </row>
    <row r="74" spans="1:2" ht="20.100000000000001" customHeight="1">
      <c r="A74" s="297" t="s">
        <v>104</v>
      </c>
      <c r="B74" s="96"/>
    </row>
    <row r="75" spans="1:2" ht="20.100000000000001" customHeight="1">
      <c r="A75" s="297" t="s">
        <v>136</v>
      </c>
      <c r="B75" s="96"/>
    </row>
    <row r="76" spans="1:2" ht="20.100000000000001" customHeight="1">
      <c r="A76" s="296" t="s">
        <v>736</v>
      </c>
      <c r="B76" s="96">
        <f>SUM(B77:B79)</f>
        <v>135</v>
      </c>
    </row>
    <row r="77" spans="1:2" ht="20.100000000000001" customHeight="1">
      <c r="A77" s="297" t="s">
        <v>98</v>
      </c>
      <c r="B77" s="96">
        <v>118</v>
      </c>
    </row>
    <row r="78" spans="1:2" ht="20.100000000000001" customHeight="1">
      <c r="A78" s="297" t="s">
        <v>99</v>
      </c>
      <c r="B78" s="96">
        <v>17</v>
      </c>
    </row>
    <row r="79" spans="1:2" ht="20.100000000000001" customHeight="1">
      <c r="A79" s="297" t="s">
        <v>104</v>
      </c>
      <c r="B79" s="96"/>
    </row>
    <row r="80" spans="1:2" ht="20.100000000000001" customHeight="1">
      <c r="A80" s="296" t="s">
        <v>138</v>
      </c>
      <c r="B80" s="96"/>
    </row>
    <row r="81" spans="1:2" ht="20.100000000000001" customHeight="1">
      <c r="A81" s="297" t="s">
        <v>98</v>
      </c>
      <c r="B81" s="96"/>
    </row>
    <row r="82" spans="1:2" ht="20.100000000000001" customHeight="1">
      <c r="A82" s="297" t="s">
        <v>99</v>
      </c>
      <c r="B82" s="96"/>
    </row>
    <row r="83" spans="1:2" ht="20.100000000000001" customHeight="1">
      <c r="A83" s="297" t="s">
        <v>104</v>
      </c>
      <c r="B83" s="96"/>
    </row>
    <row r="84" spans="1:2" ht="20.100000000000001" customHeight="1">
      <c r="A84" s="296" t="s">
        <v>140</v>
      </c>
      <c r="B84" s="96"/>
    </row>
    <row r="85" spans="1:2" ht="20.100000000000001" customHeight="1">
      <c r="A85" s="297" t="s">
        <v>98</v>
      </c>
      <c r="B85" s="96"/>
    </row>
    <row r="86" spans="1:2" ht="20.100000000000001" customHeight="1">
      <c r="A86" s="297" t="s">
        <v>99</v>
      </c>
      <c r="B86" s="96"/>
    </row>
    <row r="87" spans="1:2" ht="20.100000000000001" customHeight="1">
      <c r="A87" s="297" t="s">
        <v>104</v>
      </c>
      <c r="B87" s="96"/>
    </row>
    <row r="88" spans="1:2" ht="20.100000000000001" customHeight="1">
      <c r="A88" s="296" t="s">
        <v>141</v>
      </c>
      <c r="B88" s="96"/>
    </row>
    <row r="89" spans="1:2" ht="20.100000000000001" customHeight="1">
      <c r="A89" s="297" t="s">
        <v>98</v>
      </c>
      <c r="B89" s="96"/>
    </row>
    <row r="90" spans="1:2" ht="20.100000000000001" customHeight="1">
      <c r="A90" s="297" t="s">
        <v>99</v>
      </c>
      <c r="B90" s="96"/>
    </row>
    <row r="91" spans="1:2" ht="20.100000000000001" customHeight="1">
      <c r="A91" s="297" t="s">
        <v>142</v>
      </c>
      <c r="B91" s="96"/>
    </row>
    <row r="92" spans="1:2" ht="20.100000000000001" customHeight="1">
      <c r="A92" s="296" t="s">
        <v>143</v>
      </c>
      <c r="B92" s="96"/>
    </row>
    <row r="93" spans="1:2" ht="20.100000000000001" customHeight="1">
      <c r="A93" s="297" t="s">
        <v>98</v>
      </c>
      <c r="B93" s="96"/>
    </row>
    <row r="94" spans="1:2" ht="20.100000000000001" customHeight="1">
      <c r="A94" s="297" t="s">
        <v>99</v>
      </c>
      <c r="B94" s="96"/>
    </row>
    <row r="95" spans="1:2" ht="20.100000000000001" customHeight="1">
      <c r="A95" s="297" t="s">
        <v>104</v>
      </c>
      <c r="B95" s="96"/>
    </row>
    <row r="96" spans="1:2" ht="20.100000000000001" customHeight="1">
      <c r="A96" s="297" t="s">
        <v>143</v>
      </c>
      <c r="B96" s="96"/>
    </row>
    <row r="97" spans="1:2" ht="20.100000000000001" customHeight="1">
      <c r="A97" s="296" t="s">
        <v>144</v>
      </c>
      <c r="B97" s="96"/>
    </row>
    <row r="98" spans="1:2" ht="20.100000000000001" customHeight="1">
      <c r="A98" s="297" t="s">
        <v>98</v>
      </c>
      <c r="B98" s="96"/>
    </row>
    <row r="99" spans="1:2" ht="20.100000000000001" customHeight="1">
      <c r="A99" s="297" t="s">
        <v>99</v>
      </c>
      <c r="B99" s="96"/>
    </row>
    <row r="100" spans="1:2" ht="20.100000000000001" customHeight="1">
      <c r="A100" s="297" t="s">
        <v>104</v>
      </c>
      <c r="B100" s="96"/>
    </row>
    <row r="101" spans="1:2" ht="20.100000000000001" customHeight="1">
      <c r="A101" s="296" t="s">
        <v>145</v>
      </c>
      <c r="B101" s="96"/>
    </row>
    <row r="102" spans="1:2" ht="20.100000000000001" customHeight="1">
      <c r="A102" s="297" t="s">
        <v>99</v>
      </c>
      <c r="B102" s="96"/>
    </row>
    <row r="103" spans="1:2" ht="20.100000000000001" customHeight="1">
      <c r="A103" s="297" t="s">
        <v>146</v>
      </c>
      <c r="B103" s="96"/>
    </row>
    <row r="104" spans="1:2" ht="20.100000000000001" customHeight="1">
      <c r="A104" s="296" t="s">
        <v>147</v>
      </c>
      <c r="B104" s="96">
        <f>B105</f>
        <v>0</v>
      </c>
    </row>
    <row r="105" spans="1:2" ht="20.100000000000001" customHeight="1">
      <c r="A105" s="297" t="s">
        <v>147</v>
      </c>
      <c r="B105" s="96"/>
    </row>
    <row r="106" spans="1:2" ht="20.100000000000001" customHeight="1">
      <c r="A106" s="295" t="s">
        <v>148</v>
      </c>
      <c r="B106" s="96">
        <f>B107</f>
        <v>3</v>
      </c>
    </row>
    <row r="107" spans="1:2" ht="20.100000000000001" customHeight="1">
      <c r="A107" s="296" t="s">
        <v>149</v>
      </c>
      <c r="B107" s="96">
        <f>SUM(B108:B111)</f>
        <v>3</v>
      </c>
    </row>
    <row r="108" spans="1:2" ht="20.100000000000001" customHeight="1">
      <c r="A108" s="297" t="s">
        <v>737</v>
      </c>
      <c r="B108" s="96">
        <v>3</v>
      </c>
    </row>
    <row r="109" spans="1:2" ht="20.100000000000001" customHeight="1">
      <c r="A109" s="297" t="s">
        <v>150</v>
      </c>
      <c r="B109" s="96"/>
    </row>
    <row r="110" spans="1:2" ht="20.100000000000001" customHeight="1">
      <c r="A110" s="297" t="s">
        <v>151</v>
      </c>
      <c r="B110" s="96"/>
    </row>
    <row r="111" spans="1:2" ht="20.100000000000001" customHeight="1">
      <c r="A111" s="297" t="s">
        <v>738</v>
      </c>
      <c r="B111" s="96"/>
    </row>
    <row r="112" spans="1:2" ht="20.100000000000001" customHeight="1">
      <c r="A112" s="295" t="s">
        <v>152</v>
      </c>
      <c r="B112" s="96"/>
    </row>
    <row r="113" spans="1:2" ht="20.100000000000001" customHeight="1">
      <c r="A113" s="296" t="s">
        <v>153</v>
      </c>
      <c r="B113" s="96"/>
    </row>
    <row r="114" spans="1:2" ht="20.100000000000001" customHeight="1">
      <c r="A114" s="297" t="s">
        <v>98</v>
      </c>
      <c r="B114" s="96"/>
    </row>
    <row r="115" spans="1:2" ht="20.100000000000001" customHeight="1">
      <c r="A115" s="297" t="s">
        <v>99</v>
      </c>
      <c r="B115" s="96"/>
    </row>
    <row r="116" spans="1:2" ht="20.100000000000001" customHeight="1">
      <c r="A116" s="297" t="s">
        <v>154</v>
      </c>
      <c r="B116" s="96"/>
    </row>
    <row r="117" spans="1:2" ht="20.100000000000001" customHeight="1">
      <c r="A117" s="296" t="s">
        <v>156</v>
      </c>
      <c r="B117" s="96"/>
    </row>
    <row r="118" spans="1:2" ht="20.100000000000001" customHeight="1">
      <c r="A118" s="297" t="s">
        <v>157</v>
      </c>
      <c r="B118" s="96"/>
    </row>
    <row r="119" spans="1:2" ht="20.100000000000001" customHeight="1">
      <c r="A119" s="296" t="s">
        <v>158</v>
      </c>
      <c r="B119" s="96"/>
    </row>
    <row r="120" spans="1:2" ht="20.100000000000001" customHeight="1">
      <c r="A120" s="297" t="s">
        <v>159</v>
      </c>
      <c r="B120" s="96"/>
    </row>
    <row r="121" spans="1:2" ht="20.100000000000001" customHeight="1">
      <c r="A121" s="296" t="s">
        <v>160</v>
      </c>
      <c r="B121" s="96"/>
    </row>
    <row r="122" spans="1:2" ht="20.100000000000001" customHeight="1">
      <c r="A122" s="297" t="s">
        <v>161</v>
      </c>
      <c r="B122" s="96"/>
    </row>
    <row r="123" spans="1:2" ht="20.100000000000001" customHeight="1">
      <c r="A123" s="296" t="s">
        <v>162</v>
      </c>
      <c r="B123" s="96"/>
    </row>
    <row r="124" spans="1:2" ht="20.100000000000001" customHeight="1">
      <c r="A124" s="297" t="s">
        <v>98</v>
      </c>
      <c r="B124" s="96"/>
    </row>
    <row r="125" spans="1:2" ht="20.100000000000001" customHeight="1">
      <c r="A125" s="297" t="s">
        <v>99</v>
      </c>
      <c r="B125" s="96"/>
    </row>
    <row r="126" spans="1:2" ht="20.100000000000001" customHeight="1">
      <c r="A126" s="297" t="s">
        <v>163</v>
      </c>
      <c r="B126" s="96"/>
    </row>
    <row r="127" spans="1:2" ht="20.100000000000001" customHeight="1">
      <c r="A127" s="297" t="s">
        <v>164</v>
      </c>
      <c r="B127" s="96"/>
    </row>
    <row r="128" spans="1:2" ht="20.100000000000001" customHeight="1">
      <c r="A128" s="297" t="s">
        <v>165</v>
      </c>
      <c r="B128" s="96"/>
    </row>
    <row r="129" spans="1:2" ht="20.100000000000001" customHeight="1">
      <c r="A129" s="297" t="s">
        <v>739</v>
      </c>
      <c r="B129" s="96"/>
    </row>
    <row r="130" spans="1:2" ht="20.100000000000001" customHeight="1">
      <c r="A130" s="297" t="s">
        <v>166</v>
      </c>
      <c r="B130" s="96"/>
    </row>
    <row r="131" spans="1:2" ht="20.100000000000001" customHeight="1">
      <c r="A131" s="297" t="s">
        <v>167</v>
      </c>
      <c r="B131" s="96"/>
    </row>
    <row r="132" spans="1:2" ht="20.100000000000001" customHeight="1">
      <c r="A132" s="297" t="s">
        <v>104</v>
      </c>
      <c r="B132" s="96"/>
    </row>
    <row r="133" spans="1:2" ht="20.100000000000001" customHeight="1">
      <c r="A133" s="295" t="s">
        <v>168</v>
      </c>
      <c r="B133" s="96"/>
    </row>
    <row r="134" spans="1:2" ht="20.100000000000001" customHeight="1">
      <c r="A134" s="296" t="s">
        <v>169</v>
      </c>
      <c r="B134" s="96"/>
    </row>
    <row r="135" spans="1:2" ht="20.100000000000001" customHeight="1">
      <c r="A135" s="297" t="s">
        <v>98</v>
      </c>
      <c r="B135" s="96"/>
    </row>
    <row r="136" spans="1:2" ht="20.100000000000001" customHeight="1">
      <c r="A136" s="297" t="s">
        <v>99</v>
      </c>
      <c r="B136" s="96"/>
    </row>
    <row r="137" spans="1:2" ht="20.100000000000001" customHeight="1">
      <c r="A137" s="296" t="s">
        <v>170</v>
      </c>
      <c r="B137" s="96"/>
    </row>
    <row r="138" spans="1:2" ht="20.100000000000001" customHeight="1">
      <c r="A138" s="297" t="s">
        <v>171</v>
      </c>
      <c r="B138" s="96"/>
    </row>
    <row r="139" spans="1:2" ht="20.100000000000001" customHeight="1">
      <c r="A139" s="297" t="s">
        <v>172</v>
      </c>
      <c r="B139" s="96"/>
    </row>
    <row r="140" spans="1:2" ht="20.100000000000001" customHeight="1">
      <c r="A140" s="297" t="s">
        <v>173</v>
      </c>
      <c r="B140" s="96"/>
    </row>
    <row r="141" spans="1:2" ht="20.100000000000001" customHeight="1">
      <c r="A141" s="297" t="s">
        <v>174</v>
      </c>
      <c r="B141" s="96"/>
    </row>
    <row r="142" spans="1:2" ht="20.100000000000001" customHeight="1">
      <c r="A142" s="297" t="s">
        <v>740</v>
      </c>
      <c r="B142" s="96"/>
    </row>
    <row r="143" spans="1:2" ht="20.100000000000001" customHeight="1">
      <c r="A143" s="297" t="s">
        <v>175</v>
      </c>
      <c r="B143" s="96"/>
    </row>
    <row r="144" spans="1:2" ht="20.100000000000001" customHeight="1">
      <c r="A144" s="296" t="s">
        <v>176</v>
      </c>
      <c r="B144" s="96"/>
    </row>
    <row r="145" spans="1:2" ht="20.100000000000001" customHeight="1">
      <c r="A145" s="297" t="s">
        <v>177</v>
      </c>
      <c r="B145" s="96"/>
    </row>
    <row r="146" spans="1:2" ht="20.100000000000001" customHeight="1">
      <c r="A146" s="297" t="s">
        <v>178</v>
      </c>
      <c r="B146" s="96"/>
    </row>
    <row r="147" spans="1:2" ht="20.100000000000001" customHeight="1">
      <c r="A147" s="296" t="s">
        <v>180</v>
      </c>
      <c r="B147" s="96"/>
    </row>
    <row r="148" spans="1:2" ht="20.100000000000001" customHeight="1">
      <c r="A148" s="297" t="s">
        <v>181</v>
      </c>
      <c r="B148" s="96"/>
    </row>
    <row r="149" spans="1:2" ht="20.100000000000001" customHeight="1">
      <c r="A149" s="296" t="s">
        <v>182</v>
      </c>
      <c r="B149" s="96"/>
    </row>
    <row r="150" spans="1:2" ht="20.100000000000001" customHeight="1">
      <c r="A150" s="297" t="s">
        <v>183</v>
      </c>
      <c r="B150" s="96"/>
    </row>
    <row r="151" spans="1:2" ht="20.100000000000001" customHeight="1">
      <c r="A151" s="297" t="s">
        <v>184</v>
      </c>
      <c r="B151" s="96"/>
    </row>
    <row r="152" spans="1:2" ht="20.100000000000001" customHeight="1">
      <c r="A152" s="296" t="s">
        <v>185</v>
      </c>
      <c r="B152" s="96"/>
    </row>
    <row r="153" spans="1:2" ht="20.100000000000001" customHeight="1">
      <c r="A153" s="297" t="s">
        <v>186</v>
      </c>
      <c r="B153" s="96"/>
    </row>
    <row r="154" spans="1:2" ht="20.100000000000001" customHeight="1">
      <c r="A154" s="297" t="s">
        <v>187</v>
      </c>
      <c r="B154" s="96"/>
    </row>
    <row r="155" spans="1:2" ht="20.100000000000001" customHeight="1">
      <c r="A155" s="296" t="s">
        <v>188</v>
      </c>
      <c r="B155" s="96"/>
    </row>
    <row r="156" spans="1:2" ht="20.100000000000001" customHeight="1">
      <c r="A156" s="297" t="s">
        <v>189</v>
      </c>
      <c r="B156" s="96"/>
    </row>
    <row r="157" spans="1:2" ht="20.100000000000001" customHeight="1">
      <c r="A157" s="296" t="s">
        <v>190</v>
      </c>
      <c r="B157" s="96"/>
    </row>
    <row r="158" spans="1:2" ht="20.100000000000001" customHeight="1">
      <c r="A158" s="297" t="s">
        <v>190</v>
      </c>
      <c r="B158" s="96"/>
    </row>
    <row r="159" spans="1:2" ht="20.100000000000001" customHeight="1">
      <c r="A159" s="295" t="s">
        <v>191</v>
      </c>
      <c r="B159" s="96"/>
    </row>
    <row r="160" spans="1:2" ht="20.100000000000001" customHeight="1">
      <c r="A160" s="296" t="s">
        <v>192</v>
      </c>
      <c r="B160" s="96"/>
    </row>
    <row r="161" spans="1:2" ht="20.100000000000001" customHeight="1">
      <c r="A161" s="297" t="s">
        <v>98</v>
      </c>
      <c r="B161" s="96"/>
    </row>
    <row r="162" spans="1:2" ht="20.100000000000001" customHeight="1">
      <c r="A162" s="297" t="s">
        <v>99</v>
      </c>
      <c r="B162" s="96"/>
    </row>
    <row r="163" spans="1:2" ht="20.100000000000001" customHeight="1">
      <c r="A163" s="297" t="s">
        <v>741</v>
      </c>
      <c r="B163" s="96"/>
    </row>
    <row r="164" spans="1:2" ht="20.100000000000001" customHeight="1">
      <c r="A164" s="296" t="s">
        <v>193</v>
      </c>
      <c r="B164" s="96"/>
    </row>
    <row r="165" spans="1:2" ht="20.100000000000001" customHeight="1">
      <c r="A165" s="297" t="s">
        <v>194</v>
      </c>
      <c r="B165" s="96"/>
    </row>
    <row r="166" spans="1:2" ht="20.100000000000001" customHeight="1">
      <c r="A166" s="296" t="s">
        <v>195</v>
      </c>
      <c r="B166" s="96"/>
    </row>
    <row r="167" spans="1:2" ht="20.100000000000001" customHeight="1">
      <c r="A167" s="297" t="s">
        <v>197</v>
      </c>
      <c r="B167" s="96"/>
    </row>
    <row r="168" spans="1:2" ht="20.100000000000001" customHeight="1">
      <c r="A168" s="296" t="s">
        <v>198</v>
      </c>
      <c r="B168" s="96"/>
    </row>
    <row r="169" spans="1:2" ht="20.100000000000001" customHeight="1">
      <c r="A169" s="297" t="s">
        <v>199</v>
      </c>
      <c r="B169" s="96"/>
    </row>
    <row r="170" spans="1:2" ht="20.100000000000001" customHeight="1">
      <c r="A170" s="297" t="s">
        <v>200</v>
      </c>
      <c r="B170" s="96"/>
    </row>
    <row r="171" spans="1:2" ht="20.100000000000001" customHeight="1">
      <c r="A171" s="296" t="s">
        <v>201</v>
      </c>
      <c r="B171" s="96"/>
    </row>
    <row r="172" spans="1:2" ht="20.100000000000001" customHeight="1">
      <c r="A172" s="297" t="s">
        <v>202</v>
      </c>
      <c r="B172" s="96"/>
    </row>
    <row r="173" spans="1:2" ht="20.100000000000001" customHeight="1">
      <c r="A173" s="297" t="s">
        <v>203</v>
      </c>
      <c r="B173" s="96"/>
    </row>
    <row r="174" spans="1:2" ht="20.100000000000001" customHeight="1">
      <c r="A174" s="296" t="s">
        <v>204</v>
      </c>
      <c r="B174" s="96"/>
    </row>
    <row r="175" spans="1:2" ht="20.100000000000001" customHeight="1">
      <c r="A175" s="297" t="s">
        <v>199</v>
      </c>
      <c r="B175" s="96"/>
    </row>
    <row r="176" spans="1:2" ht="20.100000000000001" customHeight="1">
      <c r="A176" s="297" t="s">
        <v>205</v>
      </c>
      <c r="B176" s="96"/>
    </row>
    <row r="177" spans="1:2" ht="20.100000000000001" customHeight="1">
      <c r="A177" s="297" t="s">
        <v>206</v>
      </c>
      <c r="B177" s="96"/>
    </row>
    <row r="178" spans="1:2" ht="20.100000000000001" customHeight="1">
      <c r="A178" s="296" t="s">
        <v>207</v>
      </c>
      <c r="B178" s="96"/>
    </row>
    <row r="179" spans="1:2" ht="20.100000000000001" customHeight="1">
      <c r="A179" s="297" t="s">
        <v>207</v>
      </c>
      <c r="B179" s="96"/>
    </row>
    <row r="180" spans="1:2" ht="20.100000000000001" customHeight="1">
      <c r="A180" s="295" t="s">
        <v>209</v>
      </c>
      <c r="B180" s="96">
        <f>B181</f>
        <v>98</v>
      </c>
    </row>
    <row r="181" spans="1:2" ht="20.100000000000001" customHeight="1">
      <c r="A181" s="296" t="s">
        <v>210</v>
      </c>
      <c r="B181" s="96">
        <f>SUM(B182:B189)</f>
        <v>98</v>
      </c>
    </row>
    <row r="182" spans="1:2" ht="20.100000000000001" customHeight="1">
      <c r="A182" s="297" t="s">
        <v>98</v>
      </c>
      <c r="B182" s="96"/>
    </row>
    <row r="183" spans="1:2" ht="20.100000000000001" customHeight="1">
      <c r="A183" s="297" t="s">
        <v>99</v>
      </c>
      <c r="B183" s="96"/>
    </row>
    <row r="184" spans="1:2" ht="20.100000000000001" customHeight="1">
      <c r="A184" s="297" t="s">
        <v>211</v>
      </c>
      <c r="B184" s="96"/>
    </row>
    <row r="185" spans="1:2" ht="20.100000000000001" customHeight="1">
      <c r="A185" s="297" t="s">
        <v>212</v>
      </c>
      <c r="B185" s="96"/>
    </row>
    <row r="186" spans="1:2" ht="20.100000000000001" customHeight="1">
      <c r="A186" s="297" t="s">
        <v>213</v>
      </c>
      <c r="B186" s="96"/>
    </row>
    <row r="187" spans="1:2" ht="20.100000000000001" customHeight="1">
      <c r="A187" s="297" t="s">
        <v>214</v>
      </c>
      <c r="B187" s="96"/>
    </row>
    <row r="188" spans="1:2" ht="20.100000000000001" customHeight="1">
      <c r="A188" s="297" t="s">
        <v>216</v>
      </c>
      <c r="B188" s="96"/>
    </row>
    <row r="189" spans="1:2" ht="20.100000000000001" customHeight="1">
      <c r="A189" s="297" t="s">
        <v>217</v>
      </c>
      <c r="B189" s="96">
        <v>98</v>
      </c>
    </row>
    <row r="190" spans="1:2" ht="20.100000000000001" customHeight="1">
      <c r="A190" s="296" t="s">
        <v>218</v>
      </c>
      <c r="B190" s="96"/>
    </row>
    <row r="191" spans="1:2" ht="20.100000000000001" customHeight="1">
      <c r="A191" s="297" t="s">
        <v>219</v>
      </c>
      <c r="B191" s="96"/>
    </row>
    <row r="192" spans="1:2" ht="20.100000000000001" customHeight="1">
      <c r="A192" s="297" t="s">
        <v>220</v>
      </c>
      <c r="B192" s="96"/>
    </row>
    <row r="193" spans="1:2" ht="20.100000000000001" customHeight="1">
      <c r="A193" s="297" t="s">
        <v>742</v>
      </c>
      <c r="B193" s="96"/>
    </row>
    <row r="194" spans="1:2" ht="20.100000000000001" customHeight="1">
      <c r="A194" s="296" t="s">
        <v>221</v>
      </c>
      <c r="B194" s="96"/>
    </row>
    <row r="195" spans="1:2" ht="20.100000000000001" customHeight="1">
      <c r="A195" s="297" t="s">
        <v>99</v>
      </c>
      <c r="B195" s="96"/>
    </row>
    <row r="196" spans="1:2" ht="20.100000000000001" customHeight="1">
      <c r="A196" s="297" t="s">
        <v>222</v>
      </c>
      <c r="B196" s="96"/>
    </row>
    <row r="197" spans="1:2" ht="20.100000000000001" customHeight="1">
      <c r="A197" s="297" t="s">
        <v>223</v>
      </c>
      <c r="B197" s="96"/>
    </row>
    <row r="198" spans="1:2" ht="20.100000000000001" customHeight="1">
      <c r="A198" s="297" t="s">
        <v>224</v>
      </c>
      <c r="B198" s="96"/>
    </row>
    <row r="199" spans="1:2" ht="20.100000000000001" customHeight="1">
      <c r="A199" s="296" t="s">
        <v>226</v>
      </c>
      <c r="B199" s="96"/>
    </row>
    <row r="200" spans="1:2" ht="20.100000000000001" customHeight="1">
      <c r="A200" s="297" t="s">
        <v>227</v>
      </c>
      <c r="B200" s="96"/>
    </row>
    <row r="201" spans="1:2" ht="20.100000000000001" customHeight="1">
      <c r="A201" s="295" t="s">
        <v>230</v>
      </c>
      <c r="B201" s="96">
        <f>B202+B212+B218+B250+B268+B273</f>
        <v>982</v>
      </c>
    </row>
    <row r="202" spans="1:2" ht="20.100000000000001" customHeight="1">
      <c r="A202" s="296" t="s">
        <v>231</v>
      </c>
      <c r="B202" s="96">
        <f>SUM(B203:B211)</f>
        <v>165</v>
      </c>
    </row>
    <row r="203" spans="1:2" ht="20.100000000000001" customHeight="1">
      <c r="A203" s="297" t="s">
        <v>98</v>
      </c>
      <c r="B203" s="96"/>
    </row>
    <row r="204" spans="1:2" ht="20.100000000000001" customHeight="1">
      <c r="A204" s="297" t="s">
        <v>99</v>
      </c>
      <c r="B204" s="96"/>
    </row>
    <row r="205" spans="1:2" ht="20.100000000000001" customHeight="1">
      <c r="A205" s="297" t="s">
        <v>232</v>
      </c>
      <c r="B205" s="96"/>
    </row>
    <row r="206" spans="1:2" ht="20.100000000000001" customHeight="1">
      <c r="A206" s="297" t="s">
        <v>743</v>
      </c>
      <c r="B206" s="96"/>
    </row>
    <row r="207" spans="1:2" ht="20.100000000000001" customHeight="1">
      <c r="A207" s="297" t="s">
        <v>121</v>
      </c>
      <c r="B207" s="96"/>
    </row>
    <row r="208" spans="1:2" ht="20.100000000000001" customHeight="1">
      <c r="A208" s="297" t="s">
        <v>233</v>
      </c>
      <c r="B208" s="96"/>
    </row>
    <row r="209" spans="1:2" ht="20.100000000000001" customHeight="1">
      <c r="A209" s="297" t="s">
        <v>235</v>
      </c>
      <c r="B209" s="96"/>
    </row>
    <row r="210" spans="1:2" ht="20.100000000000001" customHeight="1">
      <c r="A210" s="297" t="s">
        <v>104</v>
      </c>
      <c r="B210" s="96">
        <v>165</v>
      </c>
    </row>
    <row r="211" spans="1:2" ht="20.100000000000001" customHeight="1">
      <c r="A211" s="297" t="s">
        <v>236</v>
      </c>
      <c r="B211" s="96"/>
    </row>
    <row r="212" spans="1:2" ht="20.100000000000001" customHeight="1">
      <c r="A212" s="296" t="s">
        <v>237</v>
      </c>
      <c r="B212" s="96">
        <f>SUM(B213:B217)</f>
        <v>165</v>
      </c>
    </row>
    <row r="213" spans="1:2" ht="20.100000000000001" customHeight="1">
      <c r="A213" s="297" t="s">
        <v>98</v>
      </c>
      <c r="B213" s="96"/>
    </row>
    <row r="214" spans="1:2" ht="20.100000000000001" customHeight="1">
      <c r="A214" s="297" t="s">
        <v>238</v>
      </c>
      <c r="B214" s="96"/>
    </row>
    <row r="215" spans="1:2" ht="20.100000000000001" customHeight="1">
      <c r="A215" s="297" t="s">
        <v>239</v>
      </c>
      <c r="B215" s="96"/>
    </row>
    <row r="216" spans="1:2" ht="20.100000000000001" customHeight="1">
      <c r="A216" s="297" t="s">
        <v>744</v>
      </c>
      <c r="B216" s="96">
        <v>165</v>
      </c>
    </row>
    <row r="217" spans="1:2" ht="20.100000000000001" customHeight="1">
      <c r="A217" s="297" t="s">
        <v>240</v>
      </c>
      <c r="B217" s="96"/>
    </row>
    <row r="218" spans="1:2" ht="20.100000000000001" customHeight="1">
      <c r="A218" s="296" t="s">
        <v>241</v>
      </c>
      <c r="B218" s="96">
        <f>SUM(B219:B223)</f>
        <v>539</v>
      </c>
    </row>
    <row r="219" spans="1:2" ht="20.100000000000001" customHeight="1">
      <c r="A219" s="297" t="s">
        <v>242</v>
      </c>
      <c r="B219" s="96"/>
    </row>
    <row r="220" spans="1:2" ht="20.100000000000001" customHeight="1">
      <c r="A220" s="297" t="s">
        <v>243</v>
      </c>
      <c r="B220" s="96"/>
    </row>
    <row r="221" spans="1:2" ht="20.100000000000001" customHeight="1">
      <c r="A221" s="297" t="s">
        <v>245</v>
      </c>
      <c r="B221" s="96">
        <v>244</v>
      </c>
    </row>
    <row r="222" spans="1:2" ht="20.100000000000001" customHeight="1">
      <c r="A222" s="297" t="s">
        <v>246</v>
      </c>
      <c r="B222" s="96">
        <v>122</v>
      </c>
    </row>
    <row r="223" spans="1:2" ht="20.100000000000001" customHeight="1">
      <c r="A223" s="297" t="s">
        <v>247</v>
      </c>
      <c r="B223" s="96">
        <v>173</v>
      </c>
    </row>
    <row r="224" spans="1:2" ht="20.100000000000001" customHeight="1">
      <c r="A224" s="296" t="s">
        <v>248</v>
      </c>
      <c r="B224" s="96"/>
    </row>
    <row r="225" spans="1:2" ht="20.100000000000001" customHeight="1">
      <c r="A225" s="297" t="s">
        <v>249</v>
      </c>
      <c r="B225" s="96"/>
    </row>
    <row r="226" spans="1:2" ht="20.100000000000001" customHeight="1">
      <c r="A226" s="296" t="s">
        <v>250</v>
      </c>
      <c r="B226" s="96"/>
    </row>
    <row r="227" spans="1:2" ht="20.100000000000001" customHeight="1">
      <c r="A227" s="297" t="s">
        <v>251</v>
      </c>
      <c r="B227" s="96"/>
    </row>
    <row r="228" spans="1:2" ht="20.100000000000001" customHeight="1">
      <c r="A228" s="296" t="s">
        <v>252</v>
      </c>
      <c r="B228" s="96"/>
    </row>
    <row r="229" spans="1:2" ht="20.100000000000001" customHeight="1">
      <c r="A229" s="297" t="s">
        <v>253</v>
      </c>
      <c r="B229" s="96"/>
    </row>
    <row r="230" spans="1:2" ht="20.100000000000001" customHeight="1">
      <c r="A230" s="297" t="s">
        <v>254</v>
      </c>
      <c r="B230" s="96"/>
    </row>
    <row r="231" spans="1:2" ht="20.100000000000001" customHeight="1">
      <c r="A231" s="297" t="s">
        <v>255</v>
      </c>
      <c r="B231" s="96"/>
    </row>
    <row r="232" spans="1:2" ht="20.100000000000001" customHeight="1">
      <c r="A232" s="297" t="s">
        <v>256</v>
      </c>
      <c r="B232" s="96"/>
    </row>
    <row r="233" spans="1:2" ht="20.100000000000001" customHeight="1">
      <c r="A233" s="297" t="s">
        <v>257</v>
      </c>
      <c r="B233" s="96"/>
    </row>
    <row r="234" spans="1:2" ht="20.100000000000001" customHeight="1">
      <c r="A234" s="297" t="s">
        <v>258</v>
      </c>
      <c r="B234" s="96"/>
    </row>
    <row r="235" spans="1:2" ht="20.100000000000001" customHeight="1">
      <c r="A235" s="297" t="s">
        <v>259</v>
      </c>
      <c r="B235" s="96"/>
    </row>
    <row r="236" spans="1:2" ht="20.100000000000001" customHeight="1">
      <c r="A236" s="297" t="s">
        <v>260</v>
      </c>
      <c r="B236" s="96"/>
    </row>
    <row r="237" spans="1:2" ht="20.100000000000001" customHeight="1">
      <c r="A237" s="296" t="s">
        <v>261</v>
      </c>
      <c r="B237" s="96"/>
    </row>
    <row r="238" spans="1:2" ht="20.100000000000001" customHeight="1">
      <c r="A238" s="297" t="s">
        <v>262</v>
      </c>
      <c r="B238" s="96"/>
    </row>
    <row r="239" spans="1:2" ht="20.100000000000001" customHeight="1">
      <c r="A239" s="297" t="s">
        <v>263</v>
      </c>
      <c r="B239" s="96"/>
    </row>
    <row r="240" spans="1:2" ht="20.100000000000001" customHeight="1">
      <c r="A240" s="297" t="s">
        <v>264</v>
      </c>
      <c r="B240" s="96"/>
    </row>
    <row r="241" spans="1:2" ht="20.100000000000001" customHeight="1">
      <c r="A241" s="297" t="s">
        <v>266</v>
      </c>
      <c r="B241" s="96"/>
    </row>
    <row r="242" spans="1:2" ht="20.100000000000001" customHeight="1">
      <c r="A242" s="297" t="s">
        <v>267</v>
      </c>
      <c r="B242" s="96"/>
    </row>
    <row r="243" spans="1:2" ht="20.100000000000001" customHeight="1">
      <c r="A243" s="296" t="s">
        <v>268</v>
      </c>
      <c r="B243" s="96"/>
    </row>
    <row r="244" spans="1:2" ht="20.100000000000001" customHeight="1">
      <c r="A244" s="297" t="s">
        <v>269</v>
      </c>
      <c r="B244" s="96"/>
    </row>
    <row r="245" spans="1:2" ht="20.100000000000001" customHeight="1">
      <c r="A245" s="297" t="s">
        <v>270</v>
      </c>
      <c r="B245" s="96"/>
    </row>
    <row r="246" spans="1:2" ht="20.100000000000001" customHeight="1">
      <c r="A246" s="297" t="s">
        <v>271</v>
      </c>
      <c r="B246" s="96"/>
    </row>
    <row r="247" spans="1:2" ht="20.100000000000001" customHeight="1">
      <c r="A247" s="297" t="s">
        <v>272</v>
      </c>
      <c r="B247" s="96"/>
    </row>
    <row r="248" spans="1:2" ht="20.100000000000001" customHeight="1">
      <c r="A248" s="297" t="s">
        <v>273</v>
      </c>
      <c r="B248" s="96"/>
    </row>
    <row r="249" spans="1:2" ht="20.100000000000001" customHeight="1">
      <c r="A249" s="297" t="s">
        <v>274</v>
      </c>
      <c r="B249" s="96"/>
    </row>
    <row r="250" spans="1:2" ht="20.100000000000001" customHeight="1">
      <c r="A250" s="296" t="s">
        <v>275</v>
      </c>
      <c r="B250" s="96">
        <f>SUM(B251:B257)</f>
        <v>0</v>
      </c>
    </row>
    <row r="251" spans="1:2" ht="20.100000000000001" customHeight="1">
      <c r="A251" s="297" t="s">
        <v>98</v>
      </c>
      <c r="B251" s="96"/>
    </row>
    <row r="252" spans="1:2" ht="20.100000000000001" customHeight="1">
      <c r="A252" s="297" t="s">
        <v>99</v>
      </c>
      <c r="B252" s="96"/>
    </row>
    <row r="253" spans="1:2" ht="20.100000000000001" customHeight="1">
      <c r="A253" s="297" t="s">
        <v>276</v>
      </c>
      <c r="B253" s="96"/>
    </row>
    <row r="254" spans="1:2" ht="20.100000000000001" customHeight="1">
      <c r="A254" s="297" t="s">
        <v>277</v>
      </c>
      <c r="B254" s="96"/>
    </row>
    <row r="255" spans="1:2" ht="20.100000000000001" customHeight="1">
      <c r="A255" s="297" t="s">
        <v>278</v>
      </c>
      <c r="B255" s="96"/>
    </row>
    <row r="256" spans="1:2" ht="20.100000000000001" customHeight="1">
      <c r="A256" s="297" t="s">
        <v>279</v>
      </c>
      <c r="B256" s="96"/>
    </row>
    <row r="257" spans="1:2" ht="20.100000000000001" customHeight="1">
      <c r="A257" s="297" t="s">
        <v>280</v>
      </c>
      <c r="B257" s="96"/>
    </row>
    <row r="258" spans="1:2" ht="20.100000000000001" customHeight="1">
      <c r="A258" s="296" t="s">
        <v>281</v>
      </c>
      <c r="B258" s="96"/>
    </row>
    <row r="259" spans="1:2" ht="20.100000000000001" customHeight="1">
      <c r="A259" s="297" t="s">
        <v>282</v>
      </c>
      <c r="B259" s="96"/>
    </row>
    <row r="260" spans="1:2" ht="20.100000000000001" customHeight="1">
      <c r="A260" s="297" t="s">
        <v>283</v>
      </c>
      <c r="B260" s="96"/>
    </row>
    <row r="261" spans="1:2" ht="20.100000000000001" customHeight="1">
      <c r="A261" s="296" t="s">
        <v>284</v>
      </c>
      <c r="B261" s="96"/>
    </row>
    <row r="262" spans="1:2" ht="20.100000000000001" customHeight="1">
      <c r="A262" s="297" t="s">
        <v>285</v>
      </c>
      <c r="B262" s="96"/>
    </row>
    <row r="263" spans="1:2" ht="20.100000000000001" customHeight="1">
      <c r="A263" s="297" t="s">
        <v>286</v>
      </c>
      <c r="B263" s="96"/>
    </row>
    <row r="264" spans="1:2" ht="20.100000000000001" customHeight="1">
      <c r="A264" s="296" t="s">
        <v>287</v>
      </c>
      <c r="B264" s="96"/>
    </row>
    <row r="265" spans="1:2" ht="20.100000000000001" customHeight="1">
      <c r="A265" s="297" t="s">
        <v>288</v>
      </c>
      <c r="B265" s="96"/>
    </row>
    <row r="266" spans="1:2" ht="20.100000000000001" customHeight="1">
      <c r="A266" s="296" t="s">
        <v>289</v>
      </c>
      <c r="B266" s="96"/>
    </row>
    <row r="267" spans="1:2" ht="20.100000000000001" customHeight="1">
      <c r="A267" s="297" t="s">
        <v>290</v>
      </c>
      <c r="B267" s="96"/>
    </row>
    <row r="268" spans="1:2" ht="20.100000000000001" customHeight="1">
      <c r="A268" s="296" t="s">
        <v>293</v>
      </c>
      <c r="B268" s="96">
        <f>SUM(B269:B272)</f>
        <v>113</v>
      </c>
    </row>
    <row r="269" spans="1:2" ht="20.100000000000001" customHeight="1">
      <c r="A269" s="297" t="s">
        <v>98</v>
      </c>
      <c r="B269" s="96"/>
    </row>
    <row r="270" spans="1:2" ht="20.100000000000001" customHeight="1">
      <c r="A270" s="297" t="s">
        <v>294</v>
      </c>
      <c r="B270" s="96"/>
    </row>
    <row r="271" spans="1:2" ht="20.100000000000001" customHeight="1">
      <c r="A271" s="297" t="s">
        <v>104</v>
      </c>
      <c r="B271" s="96">
        <v>113</v>
      </c>
    </row>
    <row r="272" spans="1:2" ht="20.100000000000001" customHeight="1">
      <c r="A272" s="297" t="s">
        <v>295</v>
      </c>
      <c r="B272" s="96"/>
    </row>
    <row r="273" spans="1:2" ht="20.100000000000001" customHeight="1">
      <c r="A273" s="296" t="s">
        <v>296</v>
      </c>
      <c r="B273" s="96">
        <f>B274</f>
        <v>0</v>
      </c>
    </row>
    <row r="274" spans="1:2" ht="20.100000000000001" customHeight="1">
      <c r="A274" s="297" t="s">
        <v>296</v>
      </c>
      <c r="B274" s="96"/>
    </row>
    <row r="275" spans="1:2" ht="20.100000000000001" customHeight="1">
      <c r="A275" s="295" t="s">
        <v>297</v>
      </c>
      <c r="B275" s="96">
        <f>B303</f>
        <v>194</v>
      </c>
    </row>
    <row r="276" spans="1:2" ht="20.100000000000001" customHeight="1">
      <c r="A276" s="296" t="s">
        <v>298</v>
      </c>
      <c r="B276" s="96"/>
    </row>
    <row r="277" spans="1:2" ht="20.100000000000001" customHeight="1">
      <c r="A277" s="297" t="s">
        <v>98</v>
      </c>
      <c r="B277" s="96"/>
    </row>
    <row r="278" spans="1:2" ht="20.100000000000001" customHeight="1">
      <c r="A278" s="297" t="s">
        <v>99</v>
      </c>
      <c r="B278" s="96"/>
    </row>
    <row r="279" spans="1:2" ht="20.100000000000001" customHeight="1">
      <c r="A279" s="297" t="s">
        <v>299</v>
      </c>
      <c r="B279" s="96"/>
    </row>
    <row r="280" spans="1:2" ht="20.100000000000001" customHeight="1">
      <c r="A280" s="296" t="s">
        <v>300</v>
      </c>
      <c r="B280" s="96"/>
    </row>
    <row r="281" spans="1:2" ht="20.100000000000001" customHeight="1">
      <c r="A281" s="297" t="s">
        <v>301</v>
      </c>
      <c r="B281" s="96"/>
    </row>
    <row r="282" spans="1:2" ht="20.100000000000001" customHeight="1">
      <c r="A282" s="297" t="s">
        <v>745</v>
      </c>
      <c r="B282" s="96"/>
    </row>
    <row r="283" spans="1:2" ht="20.100000000000001" customHeight="1">
      <c r="A283" s="297" t="s">
        <v>303</v>
      </c>
      <c r="B283" s="96"/>
    </row>
    <row r="284" spans="1:2" ht="20.100000000000001" customHeight="1">
      <c r="A284" s="297" t="s">
        <v>746</v>
      </c>
      <c r="B284" s="96"/>
    </row>
    <row r="285" spans="1:2" ht="20.100000000000001" customHeight="1">
      <c r="A285" s="296" t="s">
        <v>306</v>
      </c>
      <c r="B285" s="96"/>
    </row>
    <row r="286" spans="1:2" ht="20.100000000000001" customHeight="1">
      <c r="A286" s="297" t="s">
        <v>307</v>
      </c>
      <c r="B286" s="96"/>
    </row>
    <row r="287" spans="1:2" ht="20.100000000000001" customHeight="1">
      <c r="A287" s="297" t="s">
        <v>308</v>
      </c>
      <c r="B287" s="96"/>
    </row>
    <row r="288" spans="1:2" ht="20.100000000000001" customHeight="1">
      <c r="A288" s="297" t="s">
        <v>309</v>
      </c>
      <c r="B288" s="96"/>
    </row>
    <row r="289" spans="1:2" ht="20.100000000000001" customHeight="1">
      <c r="A289" s="296" t="s">
        <v>310</v>
      </c>
      <c r="B289" s="96"/>
    </row>
    <row r="290" spans="1:2" ht="20.100000000000001" customHeight="1">
      <c r="A290" s="297" t="s">
        <v>311</v>
      </c>
      <c r="B290" s="96"/>
    </row>
    <row r="291" spans="1:2" ht="20.100000000000001" customHeight="1">
      <c r="A291" s="297" t="s">
        <v>747</v>
      </c>
      <c r="B291" s="96"/>
    </row>
    <row r="292" spans="1:2" ht="20.100000000000001" customHeight="1">
      <c r="A292" s="297" t="s">
        <v>312</v>
      </c>
      <c r="B292" s="96"/>
    </row>
    <row r="293" spans="1:2" ht="20.100000000000001" customHeight="1">
      <c r="A293" s="297" t="s">
        <v>314</v>
      </c>
      <c r="B293" s="96"/>
    </row>
    <row r="294" spans="1:2" ht="20.100000000000001" customHeight="1">
      <c r="A294" s="297" t="s">
        <v>315</v>
      </c>
      <c r="B294" s="96"/>
    </row>
    <row r="295" spans="1:2" ht="20.100000000000001" customHeight="1">
      <c r="A295" s="297" t="s">
        <v>316</v>
      </c>
      <c r="B295" s="96"/>
    </row>
    <row r="296" spans="1:2" ht="20.100000000000001" customHeight="1">
      <c r="A296" s="297" t="s">
        <v>317</v>
      </c>
      <c r="B296" s="96"/>
    </row>
    <row r="297" spans="1:2" ht="20.100000000000001" customHeight="1">
      <c r="A297" s="297" t="s">
        <v>318</v>
      </c>
      <c r="B297" s="96"/>
    </row>
    <row r="298" spans="1:2" ht="20.100000000000001" customHeight="1">
      <c r="A298" s="296" t="s">
        <v>319</v>
      </c>
      <c r="B298" s="96"/>
    </row>
    <row r="299" spans="1:2" ht="20.100000000000001" customHeight="1">
      <c r="A299" s="297" t="s">
        <v>748</v>
      </c>
      <c r="B299" s="96"/>
    </row>
    <row r="300" spans="1:2" ht="20.100000000000001" customHeight="1">
      <c r="A300" s="296" t="s">
        <v>321</v>
      </c>
      <c r="B300" s="96"/>
    </row>
    <row r="301" spans="1:2" ht="20.100000000000001" customHeight="1">
      <c r="A301" s="297" t="s">
        <v>322</v>
      </c>
      <c r="B301" s="96"/>
    </row>
    <row r="302" spans="1:2" ht="20.100000000000001" customHeight="1">
      <c r="A302" s="297" t="s">
        <v>323</v>
      </c>
      <c r="B302" s="96"/>
    </row>
    <row r="303" spans="1:2" ht="20.100000000000001" customHeight="1">
      <c r="A303" s="296" t="s">
        <v>324</v>
      </c>
      <c r="B303" s="96">
        <f>SUM(B304:B307)</f>
        <v>194</v>
      </c>
    </row>
    <row r="304" spans="1:2" ht="20.100000000000001" customHeight="1">
      <c r="A304" s="297" t="s">
        <v>325</v>
      </c>
      <c r="B304" s="96">
        <v>78</v>
      </c>
    </row>
    <row r="305" spans="1:2" ht="20.100000000000001" customHeight="1">
      <c r="A305" s="297" t="s">
        <v>326</v>
      </c>
      <c r="B305" s="96">
        <v>116</v>
      </c>
    </row>
    <row r="306" spans="1:2" ht="20.100000000000001" customHeight="1">
      <c r="A306" s="297" t="s">
        <v>327</v>
      </c>
      <c r="B306" s="96"/>
    </row>
    <row r="307" spans="1:2" ht="20.100000000000001" customHeight="1">
      <c r="A307" s="297" t="s">
        <v>328</v>
      </c>
      <c r="B307" s="96"/>
    </row>
    <row r="308" spans="1:2" ht="20.100000000000001" customHeight="1">
      <c r="A308" s="296" t="s">
        <v>329</v>
      </c>
      <c r="B308" s="96"/>
    </row>
    <row r="309" spans="1:2" ht="20.100000000000001" customHeight="1">
      <c r="A309" s="297" t="s">
        <v>330</v>
      </c>
      <c r="B309" s="96"/>
    </row>
    <row r="310" spans="1:2" ht="20.100000000000001" customHeight="1">
      <c r="A310" s="296" t="s">
        <v>331</v>
      </c>
      <c r="B310" s="96"/>
    </row>
    <row r="311" spans="1:2" ht="20.100000000000001" customHeight="1">
      <c r="A311" s="297" t="s">
        <v>332</v>
      </c>
      <c r="B311" s="96"/>
    </row>
    <row r="312" spans="1:2" ht="20.100000000000001" customHeight="1">
      <c r="A312" s="296" t="s">
        <v>334</v>
      </c>
      <c r="B312" s="96"/>
    </row>
    <row r="313" spans="1:2" ht="20.100000000000001" customHeight="1">
      <c r="A313" s="297" t="s">
        <v>335</v>
      </c>
      <c r="B313" s="96"/>
    </row>
    <row r="314" spans="1:2" ht="20.100000000000001" customHeight="1">
      <c r="A314" s="296" t="s">
        <v>336</v>
      </c>
      <c r="B314" s="96"/>
    </row>
    <row r="315" spans="1:2" ht="20.100000000000001" customHeight="1">
      <c r="A315" s="297" t="s">
        <v>98</v>
      </c>
      <c r="B315" s="96"/>
    </row>
    <row r="316" spans="1:2" ht="20.100000000000001" customHeight="1">
      <c r="A316" s="297" t="s">
        <v>99</v>
      </c>
      <c r="B316" s="96"/>
    </row>
    <row r="317" spans="1:2" ht="20.100000000000001" customHeight="1">
      <c r="A317" s="297" t="s">
        <v>337</v>
      </c>
      <c r="B317" s="96"/>
    </row>
    <row r="318" spans="1:2" ht="20.100000000000001" customHeight="1">
      <c r="A318" s="296" t="s">
        <v>339</v>
      </c>
      <c r="B318" s="96"/>
    </row>
    <row r="319" spans="1:2" ht="20.100000000000001" customHeight="1">
      <c r="A319" s="297" t="s">
        <v>339</v>
      </c>
      <c r="B319" s="96"/>
    </row>
    <row r="320" spans="1:2" ht="20.100000000000001" customHeight="1">
      <c r="A320" s="296" t="s">
        <v>340</v>
      </c>
      <c r="B320" s="96"/>
    </row>
    <row r="321" spans="1:2" ht="20.100000000000001" customHeight="1">
      <c r="A321" s="297" t="s">
        <v>340</v>
      </c>
      <c r="B321" s="96"/>
    </row>
    <row r="322" spans="1:2" ht="20.100000000000001" customHeight="1">
      <c r="A322" s="295" t="s">
        <v>341</v>
      </c>
      <c r="B322" s="96">
        <f>B323</f>
        <v>292</v>
      </c>
    </row>
    <row r="323" spans="1:2" ht="20.100000000000001" customHeight="1">
      <c r="A323" s="296" t="s">
        <v>342</v>
      </c>
      <c r="B323" s="96">
        <f>B326</f>
        <v>292</v>
      </c>
    </row>
    <row r="324" spans="1:2" ht="20.100000000000001" customHeight="1">
      <c r="A324" s="297" t="s">
        <v>98</v>
      </c>
      <c r="B324" s="96"/>
    </row>
    <row r="325" spans="1:2" ht="20.100000000000001" customHeight="1">
      <c r="A325" s="297" t="s">
        <v>99</v>
      </c>
      <c r="B325" s="96"/>
    </row>
    <row r="326" spans="1:2" ht="20.100000000000001" customHeight="1">
      <c r="A326" s="297" t="s">
        <v>343</v>
      </c>
      <c r="B326" s="96">
        <v>292</v>
      </c>
    </row>
    <row r="327" spans="1:2" ht="20.100000000000001" customHeight="1">
      <c r="A327" s="296" t="s">
        <v>346</v>
      </c>
      <c r="B327" s="96"/>
    </row>
    <row r="328" spans="1:2" ht="20.100000000000001" customHeight="1">
      <c r="A328" s="297" t="s">
        <v>347</v>
      </c>
      <c r="B328" s="96"/>
    </row>
    <row r="329" spans="1:2" ht="20.100000000000001" customHeight="1">
      <c r="A329" s="297" t="s">
        <v>348</v>
      </c>
      <c r="B329" s="96"/>
    </row>
    <row r="330" spans="1:2" ht="20.100000000000001" customHeight="1">
      <c r="A330" s="297" t="s">
        <v>349</v>
      </c>
      <c r="B330" s="96"/>
    </row>
    <row r="331" spans="1:2" ht="20.100000000000001" customHeight="1">
      <c r="A331" s="297" t="s">
        <v>749</v>
      </c>
      <c r="B331" s="96"/>
    </row>
    <row r="332" spans="1:2" ht="20.100000000000001" customHeight="1">
      <c r="A332" s="296" t="s">
        <v>351</v>
      </c>
      <c r="B332" s="96"/>
    </row>
    <row r="333" spans="1:2" ht="20.100000000000001" customHeight="1">
      <c r="A333" s="297" t="s">
        <v>353</v>
      </c>
      <c r="B333" s="96"/>
    </row>
    <row r="334" spans="1:2" ht="20.100000000000001" customHeight="1">
      <c r="A334" s="297" t="s">
        <v>354</v>
      </c>
      <c r="B334" s="96"/>
    </row>
    <row r="335" spans="1:2" ht="20.100000000000001" customHeight="1">
      <c r="A335" s="297" t="s">
        <v>355</v>
      </c>
      <c r="B335" s="96"/>
    </row>
    <row r="336" spans="1:2" ht="20.100000000000001" customHeight="1">
      <c r="A336" s="296" t="s">
        <v>356</v>
      </c>
      <c r="B336" s="96"/>
    </row>
    <row r="337" spans="1:2" ht="20.100000000000001" customHeight="1">
      <c r="A337" s="297" t="s">
        <v>750</v>
      </c>
      <c r="B337" s="96"/>
    </row>
    <row r="338" spans="1:2" ht="20.100000000000001" customHeight="1">
      <c r="A338" s="297" t="s">
        <v>357</v>
      </c>
      <c r="B338" s="96"/>
    </row>
    <row r="339" spans="1:2" ht="20.100000000000001" customHeight="1">
      <c r="A339" s="297" t="s">
        <v>751</v>
      </c>
      <c r="B339" s="96"/>
    </row>
    <row r="340" spans="1:2" ht="20.100000000000001" customHeight="1">
      <c r="A340" s="296" t="s">
        <v>358</v>
      </c>
      <c r="B340" s="96"/>
    </row>
    <row r="341" spans="1:2" ht="20.100000000000001" customHeight="1">
      <c r="A341" s="297" t="s">
        <v>359</v>
      </c>
      <c r="B341" s="96"/>
    </row>
    <row r="342" spans="1:2" ht="20.100000000000001" customHeight="1">
      <c r="A342" s="297" t="s">
        <v>360</v>
      </c>
      <c r="B342" s="96"/>
    </row>
    <row r="343" spans="1:2" ht="20.100000000000001" customHeight="1">
      <c r="A343" s="296" t="s">
        <v>361</v>
      </c>
      <c r="B343" s="96"/>
    </row>
    <row r="344" spans="1:2" ht="20.100000000000001" customHeight="1">
      <c r="A344" s="297" t="s">
        <v>361</v>
      </c>
      <c r="B344" s="96"/>
    </row>
    <row r="345" spans="1:2" ht="20.100000000000001" customHeight="1">
      <c r="A345" s="296" t="s">
        <v>362</v>
      </c>
      <c r="B345" s="96"/>
    </row>
    <row r="346" spans="1:2" ht="20.100000000000001" customHeight="1">
      <c r="A346" s="297" t="s">
        <v>363</v>
      </c>
      <c r="B346" s="96"/>
    </row>
    <row r="347" spans="1:2" ht="20.100000000000001" customHeight="1">
      <c r="A347" s="296" t="s">
        <v>364</v>
      </c>
      <c r="B347" s="96"/>
    </row>
    <row r="348" spans="1:2" ht="20.100000000000001" customHeight="1">
      <c r="A348" s="297" t="s">
        <v>104</v>
      </c>
      <c r="B348" s="96"/>
    </row>
    <row r="349" spans="1:2" ht="20.100000000000001" customHeight="1">
      <c r="A349" s="296" t="s">
        <v>365</v>
      </c>
      <c r="B349" s="96"/>
    </row>
    <row r="350" spans="1:2" ht="20.100000000000001" customHeight="1">
      <c r="A350" s="297" t="s">
        <v>365</v>
      </c>
      <c r="B350" s="96"/>
    </row>
    <row r="351" spans="1:2" ht="20.100000000000001" customHeight="1">
      <c r="A351" s="295" t="s">
        <v>366</v>
      </c>
      <c r="B351" s="96">
        <f>B352+B360</f>
        <v>301</v>
      </c>
    </row>
    <row r="352" spans="1:2" ht="20.100000000000001" customHeight="1">
      <c r="A352" s="296" t="s">
        <v>367</v>
      </c>
      <c r="B352" s="96">
        <f>SUM(B353:B357)</f>
        <v>270</v>
      </c>
    </row>
    <row r="353" spans="1:2" ht="20.100000000000001" customHeight="1">
      <c r="A353" s="297" t="s">
        <v>98</v>
      </c>
      <c r="B353" s="96"/>
    </row>
    <row r="354" spans="1:2" ht="20.100000000000001" customHeight="1">
      <c r="A354" s="297" t="s">
        <v>99</v>
      </c>
      <c r="B354" s="96"/>
    </row>
    <row r="355" spans="1:2" ht="20.100000000000001" customHeight="1">
      <c r="A355" s="297" t="s">
        <v>368</v>
      </c>
      <c r="B355" s="96"/>
    </row>
    <row r="356" spans="1:2" ht="20.100000000000001" customHeight="1">
      <c r="A356" s="297" t="s">
        <v>369</v>
      </c>
      <c r="B356" s="96"/>
    </row>
    <row r="357" spans="1:2" ht="20.100000000000001" customHeight="1">
      <c r="A357" s="297" t="s">
        <v>370</v>
      </c>
      <c r="B357" s="96">
        <v>270</v>
      </c>
    </row>
    <row r="358" spans="1:2" ht="20.100000000000001" customHeight="1">
      <c r="A358" s="296" t="s">
        <v>372</v>
      </c>
      <c r="B358" s="96"/>
    </row>
    <row r="359" spans="1:2" ht="20.100000000000001" customHeight="1">
      <c r="A359" s="297" t="s">
        <v>373</v>
      </c>
      <c r="B359" s="96"/>
    </row>
    <row r="360" spans="1:2" ht="20.100000000000001" customHeight="1">
      <c r="A360" s="296" t="s">
        <v>374</v>
      </c>
      <c r="B360" s="96">
        <f>B361</f>
        <v>31</v>
      </c>
    </row>
    <row r="361" spans="1:2" ht="20.100000000000001" customHeight="1">
      <c r="A361" s="297" t="s">
        <v>374</v>
      </c>
      <c r="B361" s="96">
        <v>31</v>
      </c>
    </row>
    <row r="362" spans="1:2" ht="20.100000000000001" customHeight="1">
      <c r="A362" s="296" t="s">
        <v>375</v>
      </c>
      <c r="B362" s="96"/>
    </row>
    <row r="363" spans="1:2" ht="20.100000000000001" customHeight="1">
      <c r="A363" s="297" t="s">
        <v>375</v>
      </c>
      <c r="B363" s="96"/>
    </row>
    <row r="364" spans="1:2" ht="20.100000000000001" customHeight="1">
      <c r="A364" s="296" t="s">
        <v>376</v>
      </c>
      <c r="B364" s="96"/>
    </row>
    <row r="365" spans="1:2" ht="20.100000000000001" customHeight="1">
      <c r="A365" s="297" t="s">
        <v>376</v>
      </c>
      <c r="B365" s="96"/>
    </row>
    <row r="366" spans="1:2" ht="20.100000000000001" customHeight="1">
      <c r="A366" s="295" t="s">
        <v>377</v>
      </c>
      <c r="B366" s="96">
        <f>B367+B422+B415</f>
        <v>1327</v>
      </c>
    </row>
    <row r="367" spans="1:2" ht="20.100000000000001" customHeight="1">
      <c r="A367" s="296" t="s">
        <v>378</v>
      </c>
      <c r="B367" s="96">
        <f>SUM(B368:B381)</f>
        <v>1327</v>
      </c>
    </row>
    <row r="368" spans="1:2" ht="20.100000000000001" customHeight="1">
      <c r="A368" s="297" t="s">
        <v>98</v>
      </c>
      <c r="B368" s="96"/>
    </row>
    <row r="369" spans="1:2" ht="20.100000000000001" customHeight="1">
      <c r="A369" s="297" t="s">
        <v>104</v>
      </c>
      <c r="B369" s="96">
        <v>786</v>
      </c>
    </row>
    <row r="370" spans="1:2" ht="20.100000000000001" customHeight="1">
      <c r="A370" s="297" t="s">
        <v>379</v>
      </c>
      <c r="B370" s="96"/>
    </row>
    <row r="371" spans="1:2" ht="20.100000000000001" customHeight="1">
      <c r="A371" s="297" t="s">
        <v>380</v>
      </c>
      <c r="B371" s="96"/>
    </row>
    <row r="372" spans="1:2" ht="20.100000000000001" customHeight="1">
      <c r="A372" s="297" t="s">
        <v>381</v>
      </c>
      <c r="B372" s="96"/>
    </row>
    <row r="373" spans="1:2" ht="20.100000000000001" customHeight="1">
      <c r="A373" s="297" t="s">
        <v>382</v>
      </c>
      <c r="B373" s="96"/>
    </row>
    <row r="374" spans="1:2" ht="20.100000000000001" customHeight="1">
      <c r="A374" s="297" t="s">
        <v>383</v>
      </c>
      <c r="B374" s="96"/>
    </row>
    <row r="375" spans="1:2" ht="20.100000000000001" customHeight="1">
      <c r="A375" s="297" t="s">
        <v>384</v>
      </c>
      <c r="B375" s="96"/>
    </row>
    <row r="376" spans="1:2" ht="20.100000000000001" customHeight="1">
      <c r="A376" s="297" t="s">
        <v>385</v>
      </c>
      <c r="B376" s="96"/>
    </row>
    <row r="377" spans="1:2" ht="20.100000000000001" customHeight="1">
      <c r="A377" s="297" t="s">
        <v>386</v>
      </c>
      <c r="B377" s="96"/>
    </row>
    <row r="378" spans="1:2" ht="20.100000000000001" customHeight="1">
      <c r="A378" s="297" t="s">
        <v>387</v>
      </c>
      <c r="B378" s="96"/>
    </row>
    <row r="379" spans="1:2" ht="20.100000000000001" customHeight="1">
      <c r="A379" s="297" t="s">
        <v>388</v>
      </c>
      <c r="B379" s="96"/>
    </row>
    <row r="380" spans="1:2" ht="20.100000000000001" customHeight="1">
      <c r="A380" s="297" t="s">
        <v>389</v>
      </c>
      <c r="B380" s="96"/>
    </row>
    <row r="381" spans="1:2" ht="20.100000000000001" customHeight="1">
      <c r="A381" s="297" t="s">
        <v>390</v>
      </c>
      <c r="B381" s="96">
        <v>541</v>
      </c>
    </row>
    <row r="382" spans="1:2" ht="20.100000000000001" customHeight="1">
      <c r="A382" s="296" t="s">
        <v>391</v>
      </c>
      <c r="B382" s="96"/>
    </row>
    <row r="383" spans="1:2" ht="20.100000000000001" customHeight="1">
      <c r="A383" s="297" t="s">
        <v>98</v>
      </c>
      <c r="B383" s="96"/>
    </row>
    <row r="384" spans="1:2" ht="20.100000000000001" customHeight="1">
      <c r="A384" s="297" t="s">
        <v>392</v>
      </c>
      <c r="B384" s="96"/>
    </row>
    <row r="385" spans="1:2" ht="20.100000000000001" customHeight="1">
      <c r="A385" s="297" t="s">
        <v>393</v>
      </c>
      <c r="B385" s="96"/>
    </row>
    <row r="386" spans="1:2" ht="20.100000000000001" customHeight="1">
      <c r="A386" s="297" t="s">
        <v>394</v>
      </c>
      <c r="B386" s="96"/>
    </row>
    <row r="387" spans="1:2" ht="20.100000000000001" customHeight="1">
      <c r="A387" s="297" t="s">
        <v>395</v>
      </c>
      <c r="B387" s="96"/>
    </row>
    <row r="388" spans="1:2" ht="20.100000000000001" customHeight="1">
      <c r="A388" s="297" t="s">
        <v>396</v>
      </c>
      <c r="B388" s="96"/>
    </row>
    <row r="389" spans="1:2" ht="20.100000000000001" customHeight="1">
      <c r="A389" s="297" t="s">
        <v>752</v>
      </c>
      <c r="B389" s="96"/>
    </row>
    <row r="390" spans="1:2" ht="20.100000000000001" customHeight="1">
      <c r="A390" s="297" t="s">
        <v>397</v>
      </c>
      <c r="B390" s="96"/>
    </row>
    <row r="391" spans="1:2" ht="20.100000000000001" customHeight="1">
      <c r="A391" s="297" t="s">
        <v>398</v>
      </c>
      <c r="B391" s="96"/>
    </row>
    <row r="392" spans="1:2" ht="20.100000000000001" customHeight="1">
      <c r="A392" s="296" t="s">
        <v>399</v>
      </c>
      <c r="B392" s="96"/>
    </row>
    <row r="393" spans="1:2" ht="20.100000000000001" customHeight="1">
      <c r="A393" s="297" t="s">
        <v>98</v>
      </c>
      <c r="B393" s="96"/>
    </row>
    <row r="394" spans="1:2" ht="20.100000000000001" customHeight="1">
      <c r="A394" s="297" t="s">
        <v>400</v>
      </c>
      <c r="B394" s="96"/>
    </row>
    <row r="395" spans="1:2" ht="20.100000000000001" customHeight="1">
      <c r="A395" s="297" t="s">
        <v>753</v>
      </c>
      <c r="B395" s="96"/>
    </row>
    <row r="396" spans="1:2" ht="20.100000000000001" customHeight="1">
      <c r="A396" s="297" t="s">
        <v>401</v>
      </c>
      <c r="B396" s="96"/>
    </row>
    <row r="397" spans="1:2" ht="20.100000000000001" customHeight="1">
      <c r="A397" s="297" t="s">
        <v>403</v>
      </c>
      <c r="B397" s="96"/>
    </row>
    <row r="398" spans="1:2" ht="20.100000000000001" customHeight="1">
      <c r="A398" s="297" t="s">
        <v>404</v>
      </c>
      <c r="B398" s="96"/>
    </row>
    <row r="399" spans="1:2" ht="20.100000000000001" customHeight="1">
      <c r="A399" s="297" t="s">
        <v>405</v>
      </c>
      <c r="B399" s="96"/>
    </row>
    <row r="400" spans="1:2" ht="20.100000000000001" customHeight="1">
      <c r="A400" s="297" t="s">
        <v>406</v>
      </c>
      <c r="B400" s="96"/>
    </row>
    <row r="401" spans="1:2" ht="20.100000000000001" customHeight="1">
      <c r="A401" s="297" t="s">
        <v>407</v>
      </c>
      <c r="B401" s="96"/>
    </row>
    <row r="402" spans="1:2" ht="20.100000000000001" customHeight="1">
      <c r="A402" s="297" t="s">
        <v>408</v>
      </c>
      <c r="B402" s="96"/>
    </row>
    <row r="403" spans="1:2" ht="20.100000000000001" customHeight="1">
      <c r="A403" s="297" t="s">
        <v>409</v>
      </c>
      <c r="B403" s="96"/>
    </row>
    <row r="404" spans="1:2" ht="20.100000000000001" customHeight="1">
      <c r="A404" s="297" t="s">
        <v>410</v>
      </c>
      <c r="B404" s="96"/>
    </row>
    <row r="405" spans="1:2" ht="20.100000000000001" customHeight="1">
      <c r="A405" s="297" t="s">
        <v>411</v>
      </c>
      <c r="B405" s="96"/>
    </row>
    <row r="406" spans="1:2" ht="20.100000000000001" customHeight="1">
      <c r="A406" s="297" t="s">
        <v>412</v>
      </c>
      <c r="B406" s="96"/>
    </row>
    <row r="407" spans="1:2" ht="20.100000000000001" customHeight="1">
      <c r="A407" s="297" t="s">
        <v>413</v>
      </c>
      <c r="B407" s="96"/>
    </row>
    <row r="408" spans="1:2" ht="20.100000000000001" customHeight="1">
      <c r="A408" s="297" t="s">
        <v>414</v>
      </c>
      <c r="B408" s="96"/>
    </row>
    <row r="409" spans="1:2" ht="20.100000000000001" customHeight="1">
      <c r="A409" s="296" t="s">
        <v>754</v>
      </c>
      <c r="B409" s="96"/>
    </row>
    <row r="410" spans="1:2" ht="20.100000000000001" customHeight="1">
      <c r="A410" s="297" t="s">
        <v>98</v>
      </c>
      <c r="B410" s="96"/>
    </row>
    <row r="411" spans="1:2" ht="20.100000000000001" customHeight="1">
      <c r="A411" s="297" t="s">
        <v>416</v>
      </c>
      <c r="B411" s="96"/>
    </row>
    <row r="412" spans="1:2" ht="20.100000000000001" customHeight="1">
      <c r="A412" s="297" t="s">
        <v>417</v>
      </c>
      <c r="B412" s="96"/>
    </row>
    <row r="413" spans="1:2" ht="20.100000000000001" customHeight="1">
      <c r="A413" s="297" t="s">
        <v>104</v>
      </c>
      <c r="B413" s="96"/>
    </row>
    <row r="414" spans="1:2" ht="20.100000000000001" customHeight="1">
      <c r="A414" s="297" t="s">
        <v>755</v>
      </c>
      <c r="B414" s="96"/>
    </row>
    <row r="415" spans="1:2" ht="20.100000000000001" customHeight="1">
      <c r="A415" s="296" t="s">
        <v>419</v>
      </c>
      <c r="B415" s="96">
        <f>SUM(B416:B417)</f>
        <v>0</v>
      </c>
    </row>
    <row r="416" spans="1:2" ht="20.100000000000001" customHeight="1">
      <c r="A416" s="297" t="s">
        <v>420</v>
      </c>
      <c r="B416" s="96"/>
    </row>
    <row r="417" spans="1:2" ht="20.100000000000001" customHeight="1">
      <c r="A417" s="302" t="s">
        <v>958</v>
      </c>
      <c r="B417" s="96"/>
    </row>
    <row r="418" spans="1:2" ht="20.100000000000001" customHeight="1">
      <c r="A418" s="296" t="s">
        <v>422</v>
      </c>
      <c r="B418" s="96"/>
    </row>
    <row r="419" spans="1:2" ht="20.100000000000001" customHeight="1">
      <c r="A419" s="297" t="s">
        <v>423</v>
      </c>
      <c r="B419" s="96"/>
    </row>
    <row r="420" spans="1:2" ht="20.100000000000001" customHeight="1">
      <c r="A420" s="297" t="s">
        <v>424</v>
      </c>
      <c r="B420" s="96"/>
    </row>
    <row r="421" spans="1:2" ht="20.100000000000001" customHeight="1">
      <c r="A421" s="297" t="s">
        <v>756</v>
      </c>
      <c r="B421" s="96"/>
    </row>
    <row r="422" spans="1:2" ht="20.100000000000001" customHeight="1">
      <c r="A422" s="296" t="s">
        <v>757</v>
      </c>
      <c r="B422" s="96"/>
    </row>
    <row r="423" spans="1:2" ht="20.100000000000001" customHeight="1">
      <c r="A423" s="297" t="s">
        <v>757</v>
      </c>
      <c r="B423" s="96"/>
    </row>
    <row r="424" spans="1:2" ht="20.100000000000001" customHeight="1">
      <c r="A424" s="295" t="s">
        <v>425</v>
      </c>
      <c r="B424" s="96"/>
    </row>
    <row r="425" spans="1:2" ht="20.100000000000001" customHeight="1">
      <c r="A425" s="296" t="s">
        <v>426</v>
      </c>
      <c r="B425" s="96"/>
    </row>
    <row r="426" spans="1:2" ht="20.100000000000001" customHeight="1">
      <c r="A426" s="297" t="s">
        <v>98</v>
      </c>
      <c r="B426" s="96"/>
    </row>
    <row r="427" spans="1:2" ht="20.100000000000001" customHeight="1">
      <c r="A427" s="297" t="s">
        <v>99</v>
      </c>
      <c r="B427" s="96"/>
    </row>
    <row r="428" spans="1:2" ht="20.100000000000001" customHeight="1">
      <c r="A428" s="297" t="s">
        <v>427</v>
      </c>
      <c r="B428" s="96"/>
    </row>
    <row r="429" spans="1:2" ht="20.100000000000001" customHeight="1">
      <c r="A429" s="297" t="s">
        <v>428</v>
      </c>
      <c r="B429" s="96"/>
    </row>
    <row r="430" spans="1:2" ht="20.100000000000001" customHeight="1">
      <c r="A430" s="297" t="s">
        <v>429</v>
      </c>
      <c r="B430" s="96"/>
    </row>
    <row r="431" spans="1:2" ht="20.100000000000001" customHeight="1">
      <c r="A431" s="297" t="s">
        <v>430</v>
      </c>
      <c r="B431" s="96"/>
    </row>
    <row r="432" spans="1:2" ht="20.100000000000001" customHeight="1">
      <c r="A432" s="297" t="s">
        <v>431</v>
      </c>
      <c r="B432" s="96"/>
    </row>
    <row r="433" spans="1:2" ht="20.100000000000001" customHeight="1">
      <c r="A433" s="296" t="s">
        <v>758</v>
      </c>
      <c r="B433" s="96"/>
    </row>
    <row r="434" spans="1:2" ht="20.100000000000001" customHeight="1">
      <c r="A434" s="297" t="s">
        <v>759</v>
      </c>
      <c r="B434" s="96"/>
    </row>
    <row r="435" spans="1:2" ht="20.100000000000001" customHeight="1">
      <c r="A435" s="296" t="s">
        <v>432</v>
      </c>
      <c r="B435" s="96"/>
    </row>
    <row r="436" spans="1:2" ht="20.100000000000001" customHeight="1">
      <c r="A436" s="297" t="s">
        <v>433</v>
      </c>
      <c r="B436" s="96"/>
    </row>
    <row r="437" spans="1:2" ht="20.100000000000001" customHeight="1">
      <c r="A437" s="297" t="s">
        <v>434</v>
      </c>
      <c r="B437" s="96"/>
    </row>
    <row r="438" spans="1:2" ht="20.100000000000001" customHeight="1">
      <c r="A438" s="296" t="s">
        <v>435</v>
      </c>
      <c r="B438" s="96"/>
    </row>
    <row r="439" spans="1:2" ht="20.100000000000001" customHeight="1">
      <c r="A439" s="297" t="s">
        <v>436</v>
      </c>
      <c r="B439" s="96"/>
    </row>
    <row r="440" spans="1:2" ht="20.100000000000001" customHeight="1">
      <c r="A440" s="296" t="s">
        <v>437</v>
      </c>
      <c r="B440" s="96"/>
    </row>
    <row r="441" spans="1:2" ht="20.100000000000001" customHeight="1">
      <c r="A441" s="297" t="s">
        <v>438</v>
      </c>
      <c r="B441" s="96"/>
    </row>
    <row r="442" spans="1:2" ht="20.100000000000001" customHeight="1">
      <c r="A442" s="297" t="s">
        <v>437</v>
      </c>
      <c r="B442" s="96"/>
    </row>
    <row r="443" spans="1:2" ht="20.100000000000001" customHeight="1">
      <c r="A443" s="295" t="s">
        <v>439</v>
      </c>
      <c r="B443" s="96"/>
    </row>
    <row r="444" spans="1:2" ht="20.100000000000001" customHeight="1">
      <c r="A444" s="296" t="s">
        <v>440</v>
      </c>
      <c r="B444" s="96"/>
    </row>
    <row r="445" spans="1:2" ht="20.100000000000001" customHeight="1">
      <c r="A445" s="297" t="s">
        <v>442</v>
      </c>
      <c r="B445" s="96"/>
    </row>
    <row r="446" spans="1:2" ht="20.100000000000001" customHeight="1">
      <c r="A446" s="296" t="s">
        <v>445</v>
      </c>
      <c r="B446" s="96"/>
    </row>
    <row r="447" spans="1:2" ht="20.100000000000001" customHeight="1">
      <c r="A447" s="297" t="s">
        <v>446</v>
      </c>
      <c r="B447" s="96"/>
    </row>
    <row r="448" spans="1:2" ht="20.100000000000001" customHeight="1">
      <c r="A448" s="296" t="s">
        <v>447</v>
      </c>
      <c r="B448" s="96"/>
    </row>
    <row r="449" spans="1:2" ht="20.100000000000001" customHeight="1">
      <c r="A449" s="297" t="s">
        <v>98</v>
      </c>
      <c r="B449" s="96"/>
    </row>
    <row r="450" spans="1:2" ht="20.100000000000001" customHeight="1">
      <c r="A450" s="297" t="s">
        <v>99</v>
      </c>
      <c r="B450" s="96"/>
    </row>
    <row r="451" spans="1:2" ht="20.100000000000001" customHeight="1">
      <c r="A451" s="296" t="s">
        <v>449</v>
      </c>
      <c r="B451" s="96"/>
    </row>
    <row r="452" spans="1:2" ht="20.100000000000001" customHeight="1">
      <c r="A452" s="297" t="s">
        <v>450</v>
      </c>
      <c r="B452" s="96"/>
    </row>
    <row r="453" spans="1:2" ht="20.100000000000001" customHeight="1">
      <c r="A453" s="297" t="s">
        <v>451</v>
      </c>
      <c r="B453" s="96"/>
    </row>
    <row r="454" spans="1:2" ht="20.100000000000001" customHeight="1">
      <c r="A454" s="296" t="s">
        <v>452</v>
      </c>
      <c r="B454" s="96"/>
    </row>
    <row r="455" spans="1:2" ht="20.100000000000001" customHeight="1">
      <c r="A455" s="297" t="s">
        <v>452</v>
      </c>
      <c r="B455" s="96"/>
    </row>
    <row r="456" spans="1:2" ht="20.100000000000001" customHeight="1">
      <c r="A456" s="295" t="s">
        <v>453</v>
      </c>
      <c r="B456" s="96"/>
    </row>
    <row r="457" spans="1:2" ht="20.100000000000001" customHeight="1">
      <c r="A457" s="296" t="s">
        <v>454</v>
      </c>
      <c r="B457" s="96"/>
    </row>
    <row r="458" spans="1:2" ht="20.100000000000001" customHeight="1">
      <c r="A458" s="297" t="s">
        <v>98</v>
      </c>
      <c r="B458" s="96"/>
    </row>
    <row r="459" spans="1:2" ht="20.100000000000001" customHeight="1">
      <c r="A459" s="297" t="s">
        <v>455</v>
      </c>
      <c r="B459" s="96"/>
    </row>
    <row r="460" spans="1:2" ht="20.100000000000001" customHeight="1">
      <c r="A460" s="296" t="s">
        <v>456</v>
      </c>
      <c r="B460" s="96"/>
    </row>
    <row r="461" spans="1:2" ht="20.100000000000001" customHeight="1">
      <c r="A461" s="297" t="s">
        <v>457</v>
      </c>
      <c r="B461" s="96"/>
    </row>
    <row r="462" spans="1:2" ht="20.100000000000001" customHeight="1">
      <c r="A462" s="296" t="s">
        <v>458</v>
      </c>
      <c r="B462" s="96"/>
    </row>
    <row r="463" spans="1:2" ht="20.100000000000001" customHeight="1">
      <c r="A463" s="297" t="s">
        <v>458</v>
      </c>
      <c r="B463" s="96"/>
    </row>
    <row r="464" spans="1:2" ht="20.100000000000001" customHeight="1">
      <c r="A464" s="295" t="s">
        <v>459</v>
      </c>
      <c r="B464" s="96"/>
    </row>
    <row r="465" spans="1:2" ht="20.100000000000001" customHeight="1">
      <c r="A465" s="296" t="s">
        <v>760</v>
      </c>
      <c r="B465" s="96"/>
    </row>
    <row r="466" spans="1:2" ht="20.100000000000001" customHeight="1">
      <c r="A466" s="297" t="s">
        <v>760</v>
      </c>
      <c r="B466" s="96"/>
    </row>
    <row r="467" spans="1:2" ht="20.100000000000001" customHeight="1">
      <c r="A467" s="295" t="s">
        <v>463</v>
      </c>
      <c r="B467" s="96"/>
    </row>
    <row r="468" spans="1:2" ht="20.100000000000001" customHeight="1">
      <c r="A468" s="296" t="s">
        <v>464</v>
      </c>
      <c r="B468" s="96"/>
    </row>
    <row r="469" spans="1:2" ht="20.100000000000001" customHeight="1">
      <c r="A469" s="297" t="s">
        <v>99</v>
      </c>
      <c r="B469" s="96"/>
    </row>
    <row r="470" spans="1:2" ht="20.100000000000001" customHeight="1">
      <c r="A470" s="297" t="s">
        <v>465</v>
      </c>
      <c r="B470" s="96"/>
    </row>
    <row r="471" spans="1:2" ht="20.100000000000001" customHeight="1">
      <c r="A471" s="297" t="s">
        <v>466</v>
      </c>
      <c r="B471" s="96"/>
    </row>
    <row r="472" spans="1:2" ht="20.100000000000001" customHeight="1">
      <c r="A472" s="297" t="s">
        <v>104</v>
      </c>
      <c r="B472" s="96"/>
    </row>
    <row r="473" spans="1:2" ht="20.100000000000001" customHeight="1">
      <c r="A473" s="297" t="s">
        <v>469</v>
      </c>
      <c r="B473" s="96"/>
    </row>
    <row r="474" spans="1:2" ht="20.100000000000001" customHeight="1">
      <c r="A474" s="296" t="s">
        <v>470</v>
      </c>
      <c r="B474" s="96"/>
    </row>
    <row r="475" spans="1:2" ht="20.100000000000001" customHeight="1">
      <c r="A475" s="297" t="s">
        <v>471</v>
      </c>
      <c r="B475" s="96"/>
    </row>
    <row r="476" spans="1:2" ht="20.100000000000001" customHeight="1">
      <c r="A476" s="297" t="s">
        <v>472</v>
      </c>
      <c r="B476" s="96"/>
    </row>
    <row r="477" spans="1:2" ht="20.100000000000001" customHeight="1">
      <c r="A477" s="295" t="s">
        <v>473</v>
      </c>
      <c r="B477" s="96">
        <f>B483</f>
        <v>195</v>
      </c>
    </row>
    <row r="478" spans="1:2" ht="20.100000000000001" customHeight="1">
      <c r="A478" s="296" t="s">
        <v>474</v>
      </c>
      <c r="B478" s="96"/>
    </row>
    <row r="479" spans="1:2" ht="20.100000000000001" customHeight="1">
      <c r="A479" s="297" t="s">
        <v>476</v>
      </c>
      <c r="B479" s="96"/>
    </row>
    <row r="480" spans="1:2" ht="20.100000000000001" customHeight="1">
      <c r="A480" s="297" t="s">
        <v>477</v>
      </c>
      <c r="B480" s="96"/>
    </row>
    <row r="481" spans="1:2" ht="20.100000000000001" customHeight="1">
      <c r="A481" s="297" t="s">
        <v>761</v>
      </c>
      <c r="B481" s="96"/>
    </row>
    <row r="482" spans="1:2" ht="20.100000000000001" customHeight="1">
      <c r="A482" s="297" t="s">
        <v>478</v>
      </c>
      <c r="B482" s="96"/>
    </row>
    <row r="483" spans="1:2" ht="20.100000000000001" customHeight="1">
      <c r="A483" s="296" t="s">
        <v>479</v>
      </c>
      <c r="B483" s="96">
        <f>B484</f>
        <v>195</v>
      </c>
    </row>
    <row r="484" spans="1:2" ht="20.100000000000001" customHeight="1">
      <c r="A484" s="297" t="s">
        <v>480</v>
      </c>
      <c r="B484" s="96">
        <v>195</v>
      </c>
    </row>
    <row r="485" spans="1:2" ht="20.100000000000001" customHeight="1">
      <c r="A485" s="296" t="s">
        <v>481</v>
      </c>
      <c r="B485" s="96"/>
    </row>
    <row r="486" spans="1:2" ht="20.100000000000001" customHeight="1">
      <c r="A486" s="297" t="s">
        <v>482</v>
      </c>
      <c r="B486" s="96"/>
    </row>
    <row r="487" spans="1:2" ht="20.100000000000001" customHeight="1">
      <c r="A487" s="295" t="s">
        <v>483</v>
      </c>
      <c r="B487" s="96"/>
    </row>
    <row r="488" spans="1:2" ht="20.100000000000001" customHeight="1">
      <c r="A488" s="296" t="s">
        <v>484</v>
      </c>
      <c r="B488" s="96"/>
    </row>
    <row r="489" spans="1:2" ht="20.100000000000001" customHeight="1">
      <c r="A489" s="297" t="s">
        <v>762</v>
      </c>
      <c r="B489" s="96"/>
    </row>
    <row r="490" spans="1:2" ht="20.100000000000001" customHeight="1">
      <c r="A490" s="296" t="s">
        <v>486</v>
      </c>
      <c r="B490" s="96"/>
    </row>
    <row r="491" spans="1:2" ht="20.100000000000001" customHeight="1">
      <c r="A491" s="297" t="s">
        <v>487</v>
      </c>
      <c r="B491" s="96"/>
    </row>
    <row r="492" spans="1:2" ht="20.100000000000001" customHeight="1">
      <c r="A492" s="297" t="s">
        <v>488</v>
      </c>
      <c r="B492" s="96"/>
    </row>
    <row r="493" spans="1:2" ht="20.100000000000001" customHeight="1">
      <c r="A493" s="295" t="s">
        <v>489</v>
      </c>
      <c r="B493" s="96"/>
    </row>
    <row r="494" spans="1:2" ht="20.100000000000001" customHeight="1">
      <c r="A494" s="296" t="s">
        <v>490</v>
      </c>
      <c r="B494" s="96"/>
    </row>
    <row r="495" spans="1:2" ht="20.100000000000001" customHeight="1">
      <c r="A495" s="297" t="s">
        <v>98</v>
      </c>
      <c r="B495" s="96"/>
    </row>
    <row r="496" spans="1:2" ht="20.100000000000001" customHeight="1">
      <c r="A496" s="297" t="s">
        <v>99</v>
      </c>
      <c r="B496" s="96"/>
    </row>
    <row r="497" spans="1:2" ht="20.100000000000001" customHeight="1">
      <c r="A497" s="297" t="s">
        <v>491</v>
      </c>
      <c r="B497" s="96"/>
    </row>
    <row r="498" spans="1:2" ht="20.100000000000001" customHeight="1">
      <c r="A498" s="297" t="s">
        <v>492</v>
      </c>
      <c r="B498" s="96"/>
    </row>
    <row r="499" spans="1:2" ht="20.100000000000001" customHeight="1">
      <c r="A499" s="297" t="s">
        <v>104</v>
      </c>
      <c r="B499" s="96"/>
    </row>
    <row r="500" spans="1:2" ht="20.100000000000001" customHeight="1">
      <c r="A500" s="297" t="s">
        <v>493</v>
      </c>
      <c r="B500" s="96"/>
    </row>
    <row r="501" spans="1:2" ht="20.100000000000001" customHeight="1">
      <c r="A501" s="296" t="s">
        <v>494</v>
      </c>
      <c r="B501" s="96"/>
    </row>
    <row r="502" spans="1:2" ht="20.100000000000001" customHeight="1">
      <c r="A502" s="297" t="s">
        <v>98</v>
      </c>
      <c r="B502" s="96"/>
    </row>
    <row r="503" spans="1:2" ht="20.100000000000001" customHeight="1">
      <c r="A503" s="297" t="s">
        <v>495</v>
      </c>
      <c r="B503" s="96"/>
    </row>
    <row r="504" spans="1:2" ht="20.100000000000001" customHeight="1">
      <c r="A504" s="296" t="s">
        <v>496</v>
      </c>
      <c r="B504" s="96"/>
    </row>
    <row r="505" spans="1:2" ht="20.100000000000001" customHeight="1">
      <c r="A505" s="297" t="s">
        <v>497</v>
      </c>
      <c r="B505" s="96"/>
    </row>
    <row r="506" spans="1:2" ht="20.100000000000001" customHeight="1">
      <c r="A506" s="296" t="s">
        <v>498</v>
      </c>
      <c r="B506" s="96"/>
    </row>
    <row r="507" spans="1:2" ht="20.100000000000001" customHeight="1">
      <c r="A507" s="297" t="s">
        <v>499</v>
      </c>
      <c r="B507" s="96"/>
    </row>
    <row r="508" spans="1:2" ht="20.100000000000001" customHeight="1">
      <c r="A508" s="297" t="s">
        <v>500</v>
      </c>
      <c r="B508" s="96"/>
    </row>
    <row r="509" spans="1:2" ht="20.100000000000001" customHeight="1">
      <c r="A509" s="296" t="s">
        <v>501</v>
      </c>
      <c r="B509" s="96"/>
    </row>
    <row r="510" spans="1:2" ht="20.100000000000001" customHeight="1">
      <c r="A510" s="297" t="s">
        <v>502</v>
      </c>
      <c r="B510" s="96"/>
    </row>
    <row r="511" spans="1:2" ht="20.100000000000001" customHeight="1">
      <c r="A511" s="297" t="s">
        <v>503</v>
      </c>
      <c r="B511" s="96"/>
    </row>
    <row r="512" spans="1:2" ht="20.100000000000001" customHeight="1">
      <c r="A512" s="296" t="s">
        <v>504</v>
      </c>
      <c r="B512" s="96"/>
    </row>
    <row r="513" spans="1:2" ht="20.100000000000001" customHeight="1">
      <c r="A513" s="297" t="s">
        <v>504</v>
      </c>
      <c r="B513" s="96"/>
    </row>
    <row r="514" spans="1:2" ht="20.100000000000001" customHeight="1">
      <c r="A514" s="295" t="s">
        <v>763</v>
      </c>
      <c r="B514" s="96">
        <v>44</v>
      </c>
    </row>
    <row r="515" spans="1:2" ht="20.100000000000001" customHeight="1">
      <c r="A515" s="295" t="s">
        <v>505</v>
      </c>
      <c r="B515" s="96"/>
    </row>
    <row r="516" spans="1:2" ht="20.100000000000001" customHeight="1">
      <c r="A516" s="296" t="s">
        <v>506</v>
      </c>
      <c r="B516" s="96"/>
    </row>
    <row r="517" spans="1:2" ht="20.100000000000001" customHeight="1">
      <c r="A517" s="297" t="s">
        <v>507</v>
      </c>
      <c r="B517" s="96"/>
    </row>
    <row r="518" spans="1:2" ht="20.100000000000001" customHeight="1">
      <c r="A518" s="297" t="s">
        <v>508</v>
      </c>
      <c r="B518" s="96"/>
    </row>
    <row r="519" spans="1:2" ht="20.100000000000001" customHeight="1">
      <c r="A519" s="295" t="s">
        <v>509</v>
      </c>
      <c r="B519" s="96"/>
    </row>
    <row r="520" spans="1:2" ht="20.100000000000001" customHeight="1">
      <c r="A520" s="296" t="s">
        <v>510</v>
      </c>
      <c r="B520" s="96"/>
    </row>
    <row r="521" spans="1:2" ht="30" customHeight="1">
      <c r="A521" s="340" t="s">
        <v>764</v>
      </c>
      <c r="B521" s="341"/>
    </row>
  </sheetData>
  <autoFilter ref="A5:B521"/>
  <mergeCells count="4">
    <mergeCell ref="A1:B1"/>
    <mergeCell ref="A2:B2"/>
    <mergeCell ref="A3:B3"/>
    <mergeCell ref="A521:B521"/>
  </mergeCells>
  <phoneticPr fontId="81"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D33"/>
  <sheetViews>
    <sheetView showZeros="0" workbookViewId="0">
      <selection activeCell="D30" sqref="D30"/>
    </sheetView>
  </sheetViews>
  <sheetFormatPr defaultColWidth="9" defaultRowHeight="12.75"/>
  <cols>
    <col min="1" max="1" width="24" style="178" customWidth="1"/>
    <col min="2" max="4" width="18.125" style="179" customWidth="1"/>
    <col min="5" max="16384" width="9" style="178"/>
  </cols>
  <sheetData>
    <row r="1" spans="1:4" ht="20.25" customHeight="1">
      <c r="A1" s="307" t="s">
        <v>765</v>
      </c>
      <c r="B1" s="307"/>
      <c r="C1" s="307"/>
      <c r="D1" s="307"/>
    </row>
    <row r="2" spans="1:4" ht="29.25" customHeight="1">
      <c r="A2" s="311" t="s">
        <v>938</v>
      </c>
      <c r="B2" s="311"/>
      <c r="C2" s="311"/>
      <c r="D2" s="311"/>
    </row>
    <row r="3" spans="1:4" ht="18" customHeight="1">
      <c r="A3" s="345" t="s">
        <v>766</v>
      </c>
      <c r="B3" s="345"/>
      <c r="C3" s="345"/>
      <c r="D3" s="345"/>
    </row>
    <row r="4" spans="1:4" ht="21" customHeight="1">
      <c r="A4" s="346"/>
      <c r="B4" s="346"/>
      <c r="C4" s="346"/>
      <c r="D4" s="180" t="s">
        <v>11</v>
      </c>
    </row>
    <row r="5" spans="1:4" s="177" customFormat="1" ht="24" customHeight="1">
      <c r="A5" s="344" t="s">
        <v>767</v>
      </c>
      <c r="B5" s="347" t="s">
        <v>768</v>
      </c>
      <c r="C5" s="347"/>
      <c r="D5" s="347"/>
    </row>
    <row r="6" spans="1:4" s="177" customFormat="1" ht="24" customHeight="1">
      <c r="A6" s="344"/>
      <c r="B6" s="182" t="s">
        <v>769</v>
      </c>
      <c r="C6" s="182" t="s">
        <v>770</v>
      </c>
      <c r="D6" s="182" t="s">
        <v>771</v>
      </c>
    </row>
    <row r="7" spans="1:4" ht="24" customHeight="1">
      <c r="A7" s="181" t="s">
        <v>772</v>
      </c>
      <c r="B7" s="91">
        <f>SUM(C7:D7)</f>
        <v>4431</v>
      </c>
      <c r="C7" s="91">
        <f>SUM(C8:C32)</f>
        <v>3551</v>
      </c>
      <c r="D7" s="91">
        <f>SUM(D8:D32)</f>
        <v>880</v>
      </c>
    </row>
    <row r="8" spans="1:4" ht="20.100000000000001" customHeight="1">
      <c r="A8" s="183" t="s">
        <v>96</v>
      </c>
      <c r="B8" s="91">
        <f t="shared" ref="B8:B32" si="0">SUM(C8:D8)</f>
        <v>995</v>
      </c>
      <c r="C8" s="96">
        <v>899</v>
      </c>
      <c r="D8" s="96">
        <v>96</v>
      </c>
    </row>
    <row r="9" spans="1:4" ht="20.100000000000001" customHeight="1">
      <c r="A9" s="183" t="s">
        <v>773</v>
      </c>
      <c r="B9" s="91">
        <f t="shared" si="0"/>
        <v>0</v>
      </c>
      <c r="C9" s="96"/>
      <c r="D9" s="96"/>
    </row>
    <row r="10" spans="1:4" ht="20.100000000000001" customHeight="1">
      <c r="A10" s="183" t="s">
        <v>148</v>
      </c>
      <c r="B10" s="91">
        <f t="shared" si="0"/>
        <v>3</v>
      </c>
      <c r="C10" s="96"/>
      <c r="D10" s="96">
        <v>3</v>
      </c>
    </row>
    <row r="11" spans="1:4" ht="20.100000000000001" customHeight="1">
      <c r="A11" s="183" t="s">
        <v>152</v>
      </c>
      <c r="B11" s="91">
        <f t="shared" si="0"/>
        <v>0</v>
      </c>
      <c r="C11" s="96"/>
      <c r="D11" s="96"/>
    </row>
    <row r="12" spans="1:4" ht="20.100000000000001" customHeight="1">
      <c r="A12" s="183" t="s">
        <v>168</v>
      </c>
      <c r="B12" s="91">
        <f t="shared" si="0"/>
        <v>0</v>
      </c>
      <c r="C12" s="96"/>
      <c r="D12" s="96"/>
    </row>
    <row r="13" spans="1:4" ht="20.100000000000001" customHeight="1">
      <c r="A13" s="183" t="s">
        <v>191</v>
      </c>
      <c r="B13" s="91">
        <f t="shared" si="0"/>
        <v>0</v>
      </c>
      <c r="C13" s="96"/>
      <c r="D13" s="96"/>
    </row>
    <row r="14" spans="1:4" ht="20.100000000000001" customHeight="1">
      <c r="A14" s="183" t="s">
        <v>209</v>
      </c>
      <c r="B14" s="91">
        <f t="shared" si="0"/>
        <v>98</v>
      </c>
      <c r="C14" s="96">
        <v>98</v>
      </c>
      <c r="D14" s="96"/>
    </row>
    <row r="15" spans="1:4" ht="20.100000000000001" customHeight="1">
      <c r="A15" s="183" t="s">
        <v>230</v>
      </c>
      <c r="B15" s="91">
        <f t="shared" si="0"/>
        <v>982</v>
      </c>
      <c r="C15" s="96">
        <v>817</v>
      </c>
      <c r="D15" s="96">
        <v>165</v>
      </c>
    </row>
    <row r="16" spans="1:4" ht="20.100000000000001" customHeight="1">
      <c r="A16" s="183" t="s">
        <v>297</v>
      </c>
      <c r="B16" s="91">
        <f t="shared" si="0"/>
        <v>194</v>
      </c>
      <c r="C16" s="96">
        <v>194</v>
      </c>
      <c r="D16" s="96"/>
    </row>
    <row r="17" spans="1:4" ht="20.100000000000001" customHeight="1">
      <c r="A17" s="183" t="s">
        <v>341</v>
      </c>
      <c r="B17" s="91">
        <f t="shared" si="0"/>
        <v>292</v>
      </c>
      <c r="C17" s="96">
        <v>292</v>
      </c>
      <c r="D17" s="96"/>
    </row>
    <row r="18" spans="1:4" ht="20.100000000000001" customHeight="1">
      <c r="A18" s="183" t="s">
        <v>366</v>
      </c>
      <c r="B18" s="91">
        <f t="shared" si="0"/>
        <v>301</v>
      </c>
      <c r="C18" s="96">
        <v>270</v>
      </c>
      <c r="D18" s="96">
        <v>31</v>
      </c>
    </row>
    <row r="19" spans="1:4" ht="20.100000000000001" customHeight="1">
      <c r="A19" s="183" t="s">
        <v>377</v>
      </c>
      <c r="B19" s="91">
        <f t="shared" si="0"/>
        <v>1327</v>
      </c>
      <c r="C19" s="96">
        <v>786</v>
      </c>
      <c r="D19" s="96">
        <v>541</v>
      </c>
    </row>
    <row r="20" spans="1:4" ht="20.100000000000001" customHeight="1">
      <c r="A20" s="183" t="s">
        <v>425</v>
      </c>
      <c r="B20" s="91">
        <f t="shared" si="0"/>
        <v>0</v>
      </c>
      <c r="C20" s="96"/>
      <c r="D20" s="96"/>
    </row>
    <row r="21" spans="1:4" ht="20.100000000000001" customHeight="1">
      <c r="A21" s="183" t="s">
        <v>439</v>
      </c>
      <c r="B21" s="91">
        <f t="shared" si="0"/>
        <v>0</v>
      </c>
      <c r="C21" s="96"/>
      <c r="D21" s="96"/>
    </row>
    <row r="22" spans="1:4" ht="20.100000000000001" customHeight="1">
      <c r="A22" s="183" t="s">
        <v>453</v>
      </c>
      <c r="B22" s="91">
        <f t="shared" si="0"/>
        <v>0</v>
      </c>
      <c r="C22" s="96"/>
      <c r="D22" s="96"/>
    </row>
    <row r="23" spans="1:4" ht="20.100000000000001" customHeight="1">
      <c r="A23" s="183" t="s">
        <v>459</v>
      </c>
      <c r="B23" s="91">
        <f t="shared" si="0"/>
        <v>0</v>
      </c>
      <c r="C23" s="96"/>
      <c r="D23" s="96"/>
    </row>
    <row r="24" spans="1:4" ht="20.100000000000001" customHeight="1">
      <c r="A24" s="183" t="s">
        <v>774</v>
      </c>
      <c r="B24" s="91">
        <f t="shared" si="0"/>
        <v>0</v>
      </c>
      <c r="C24" s="96"/>
      <c r="D24" s="96"/>
    </row>
    <row r="25" spans="1:4" ht="20.100000000000001" customHeight="1">
      <c r="A25" s="160" t="s">
        <v>463</v>
      </c>
      <c r="B25" s="91">
        <f t="shared" si="0"/>
        <v>0</v>
      </c>
      <c r="C25" s="96"/>
      <c r="D25" s="96"/>
    </row>
    <row r="26" spans="1:4" ht="20.100000000000001" customHeight="1">
      <c r="A26" s="183" t="s">
        <v>473</v>
      </c>
      <c r="B26" s="91">
        <f t="shared" si="0"/>
        <v>195</v>
      </c>
      <c r="C26" s="96">
        <v>195</v>
      </c>
      <c r="D26" s="96"/>
    </row>
    <row r="27" spans="1:4" ht="20.100000000000001" customHeight="1">
      <c r="A27" s="183" t="s">
        <v>483</v>
      </c>
      <c r="B27" s="91">
        <f t="shared" si="0"/>
        <v>0</v>
      </c>
      <c r="C27" s="96"/>
      <c r="D27" s="96"/>
    </row>
    <row r="28" spans="1:4" ht="20.100000000000001" customHeight="1">
      <c r="A28" s="160" t="s">
        <v>489</v>
      </c>
      <c r="B28" s="91">
        <f t="shared" si="0"/>
        <v>0</v>
      </c>
      <c r="C28" s="96"/>
      <c r="D28" s="96"/>
    </row>
    <row r="29" spans="1:4" ht="20.100000000000001" customHeight="1">
      <c r="A29" s="183" t="s">
        <v>763</v>
      </c>
      <c r="B29" s="91">
        <f t="shared" si="0"/>
        <v>44</v>
      </c>
      <c r="C29" s="96"/>
      <c r="D29" s="96">
        <v>44</v>
      </c>
    </row>
    <row r="30" spans="1:4" ht="20.100000000000001" customHeight="1">
      <c r="A30" s="183" t="s">
        <v>622</v>
      </c>
      <c r="B30" s="91">
        <f t="shared" si="0"/>
        <v>0</v>
      </c>
      <c r="C30" s="96"/>
      <c r="D30" s="96"/>
    </row>
    <row r="31" spans="1:4" ht="20.100000000000001" customHeight="1">
      <c r="A31" s="183" t="s">
        <v>505</v>
      </c>
      <c r="B31" s="91">
        <f t="shared" si="0"/>
        <v>0</v>
      </c>
      <c r="C31" s="96"/>
      <c r="D31" s="96"/>
    </row>
    <row r="32" spans="1:4" ht="20.100000000000001" customHeight="1">
      <c r="A32" s="183" t="s">
        <v>509</v>
      </c>
      <c r="B32" s="91">
        <f t="shared" si="0"/>
        <v>0</v>
      </c>
      <c r="C32" s="96"/>
      <c r="D32" s="96"/>
    </row>
    <row r="33" spans="1:4" ht="52.5" customHeight="1">
      <c r="A33" s="342" t="s">
        <v>775</v>
      </c>
      <c r="B33" s="343"/>
      <c r="C33" s="343"/>
      <c r="D33" s="343"/>
    </row>
  </sheetData>
  <mergeCells count="7">
    <mergeCell ref="A33:D33"/>
    <mergeCell ref="A5:A6"/>
    <mergeCell ref="A1:D1"/>
    <mergeCell ref="A2:D2"/>
    <mergeCell ref="A3:D3"/>
    <mergeCell ref="A4:C4"/>
    <mergeCell ref="B5:D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D34"/>
  <sheetViews>
    <sheetView workbookViewId="0">
      <selection activeCell="D8" sqref="D8"/>
    </sheetView>
  </sheetViews>
  <sheetFormatPr defaultColWidth="21.5" defaultRowHeight="21.95" customHeight="1"/>
  <cols>
    <col min="1" max="1" width="46.375" style="170" customWidth="1"/>
    <col min="2" max="2" width="34" style="170" customWidth="1"/>
    <col min="3" max="253" width="21.5" style="170"/>
    <col min="254" max="254" width="52.25" style="170" customWidth="1"/>
    <col min="255" max="255" width="32.5" style="170" customWidth="1"/>
    <col min="256" max="509" width="21.5" style="170"/>
    <col min="510" max="510" width="52.25" style="170" customWidth="1"/>
    <col min="511" max="511" width="32.5" style="170" customWidth="1"/>
    <col min="512" max="765" width="21.5" style="170"/>
    <col min="766" max="766" width="52.25" style="170" customWidth="1"/>
    <col min="767" max="767" width="32.5" style="170" customWidth="1"/>
    <col min="768" max="1021" width="21.5" style="170"/>
    <col min="1022" max="1022" width="52.25" style="170" customWidth="1"/>
    <col min="1023" max="1023" width="32.5" style="170" customWidth="1"/>
    <col min="1024" max="1277" width="21.5" style="170"/>
    <col min="1278" max="1278" width="52.25" style="170" customWidth="1"/>
    <col min="1279" max="1279" width="32.5" style="170" customWidth="1"/>
    <col min="1280" max="1533" width="21.5" style="170"/>
    <col min="1534" max="1534" width="52.25" style="170" customWidth="1"/>
    <col min="1535" max="1535" width="32.5" style="170" customWidth="1"/>
    <col min="1536" max="1789" width="21.5" style="170"/>
    <col min="1790" max="1790" width="52.25" style="170" customWidth="1"/>
    <col min="1791" max="1791" width="32.5" style="170" customWidth="1"/>
    <col min="1792" max="2045" width="21.5" style="170"/>
    <col min="2046" max="2046" width="52.25" style="170" customWidth="1"/>
    <col min="2047" max="2047" width="32.5" style="170" customWidth="1"/>
    <col min="2048" max="2301" width="21.5" style="170"/>
    <col min="2302" max="2302" width="52.25" style="170" customWidth="1"/>
    <col min="2303" max="2303" width="32.5" style="170" customWidth="1"/>
    <col min="2304" max="2557" width="21.5" style="170"/>
    <col min="2558" max="2558" width="52.25" style="170" customWidth="1"/>
    <col min="2559" max="2559" width="32.5" style="170" customWidth="1"/>
    <col min="2560" max="2813" width="21.5" style="170"/>
    <col min="2814" max="2814" width="52.25" style="170" customWidth="1"/>
    <col min="2815" max="2815" width="32.5" style="170" customWidth="1"/>
    <col min="2816" max="3069" width="21.5" style="170"/>
    <col min="3070" max="3070" width="52.25" style="170" customWidth="1"/>
    <col min="3071" max="3071" width="32.5" style="170" customWidth="1"/>
    <col min="3072" max="3325" width="21.5" style="170"/>
    <col min="3326" max="3326" width="52.25" style="170" customWidth="1"/>
    <col min="3327" max="3327" width="32.5" style="170" customWidth="1"/>
    <col min="3328" max="3581" width="21.5" style="170"/>
    <col min="3582" max="3582" width="52.25" style="170" customWidth="1"/>
    <col min="3583" max="3583" width="32.5" style="170" customWidth="1"/>
    <col min="3584" max="3837" width="21.5" style="170"/>
    <col min="3838" max="3838" width="52.25" style="170" customWidth="1"/>
    <col min="3839" max="3839" width="32.5" style="170" customWidth="1"/>
    <col min="3840" max="4093" width="21.5" style="170"/>
    <col min="4094" max="4094" width="52.25" style="170" customWidth="1"/>
    <col min="4095" max="4095" width="32.5" style="170" customWidth="1"/>
    <col min="4096" max="4349" width="21.5" style="170"/>
    <col min="4350" max="4350" width="52.25" style="170" customWidth="1"/>
    <col min="4351" max="4351" width="32.5" style="170" customWidth="1"/>
    <col min="4352" max="4605" width="21.5" style="170"/>
    <col min="4606" max="4606" width="52.25" style="170" customWidth="1"/>
    <col min="4607" max="4607" width="32.5" style="170" customWidth="1"/>
    <col min="4608" max="4861" width="21.5" style="170"/>
    <col min="4862" max="4862" width="52.25" style="170" customWidth="1"/>
    <col min="4863" max="4863" width="32.5" style="170" customWidth="1"/>
    <col min="4864" max="5117" width="21.5" style="170"/>
    <col min="5118" max="5118" width="52.25" style="170" customWidth="1"/>
    <col min="5119" max="5119" width="32.5" style="170" customWidth="1"/>
    <col min="5120" max="5373" width="21.5" style="170"/>
    <col min="5374" max="5374" width="52.25" style="170" customWidth="1"/>
    <col min="5375" max="5375" width="32.5" style="170" customWidth="1"/>
    <col min="5376" max="5629" width="21.5" style="170"/>
    <col min="5630" max="5630" width="52.25" style="170" customWidth="1"/>
    <col min="5631" max="5631" width="32.5" style="170" customWidth="1"/>
    <col min="5632" max="5885" width="21.5" style="170"/>
    <col min="5886" max="5886" width="52.25" style="170" customWidth="1"/>
    <col min="5887" max="5887" width="32.5" style="170" customWidth="1"/>
    <col min="5888" max="6141" width="21.5" style="170"/>
    <col min="6142" max="6142" width="52.25" style="170" customWidth="1"/>
    <col min="6143" max="6143" width="32.5" style="170" customWidth="1"/>
    <col min="6144" max="6397" width="21.5" style="170"/>
    <col min="6398" max="6398" width="52.25" style="170" customWidth="1"/>
    <col min="6399" max="6399" width="32.5" style="170" customWidth="1"/>
    <col min="6400" max="6653" width="21.5" style="170"/>
    <col min="6654" max="6654" width="52.25" style="170" customWidth="1"/>
    <col min="6655" max="6655" width="32.5" style="170" customWidth="1"/>
    <col min="6656" max="6909" width="21.5" style="170"/>
    <col min="6910" max="6910" width="52.25" style="170" customWidth="1"/>
    <col min="6911" max="6911" width="32.5" style="170" customWidth="1"/>
    <col min="6912" max="7165" width="21.5" style="170"/>
    <col min="7166" max="7166" width="52.25" style="170" customWidth="1"/>
    <col min="7167" max="7167" width="32.5" style="170" customWidth="1"/>
    <col min="7168" max="7421" width="21.5" style="170"/>
    <col min="7422" max="7422" width="52.25" style="170" customWidth="1"/>
    <col min="7423" max="7423" width="32.5" style="170" customWidth="1"/>
    <col min="7424" max="7677" width="21.5" style="170"/>
    <col min="7678" max="7678" width="52.25" style="170" customWidth="1"/>
    <col min="7679" max="7679" width="32.5" style="170" customWidth="1"/>
    <col min="7680" max="7933" width="21.5" style="170"/>
    <col min="7934" max="7934" width="52.25" style="170" customWidth="1"/>
    <col min="7935" max="7935" width="32.5" style="170" customWidth="1"/>
    <col min="7936" max="8189" width="21.5" style="170"/>
    <col min="8190" max="8190" width="52.25" style="170" customWidth="1"/>
    <col min="8191" max="8191" width="32.5" style="170" customWidth="1"/>
    <col min="8192" max="8445" width="21.5" style="170"/>
    <col min="8446" max="8446" width="52.25" style="170" customWidth="1"/>
    <col min="8447" max="8447" width="32.5" style="170" customWidth="1"/>
    <col min="8448" max="8701" width="21.5" style="170"/>
    <col min="8702" max="8702" width="52.25" style="170" customWidth="1"/>
    <col min="8703" max="8703" width="32.5" style="170" customWidth="1"/>
    <col min="8704" max="8957" width="21.5" style="170"/>
    <col min="8958" max="8958" width="52.25" style="170" customWidth="1"/>
    <col min="8959" max="8959" width="32.5" style="170" customWidth="1"/>
    <col min="8960" max="9213" width="21.5" style="170"/>
    <col min="9214" max="9214" width="52.25" style="170" customWidth="1"/>
    <col min="9215" max="9215" width="32.5" style="170" customWidth="1"/>
    <col min="9216" max="9469" width="21.5" style="170"/>
    <col min="9470" max="9470" width="52.25" style="170" customWidth="1"/>
    <col min="9471" max="9471" width="32.5" style="170" customWidth="1"/>
    <col min="9472" max="9725" width="21.5" style="170"/>
    <col min="9726" max="9726" width="52.25" style="170" customWidth="1"/>
    <col min="9727" max="9727" width="32.5" style="170" customWidth="1"/>
    <col min="9728" max="9981" width="21.5" style="170"/>
    <col min="9982" max="9982" width="52.25" style="170" customWidth="1"/>
    <col min="9983" max="9983" width="32.5" style="170" customWidth="1"/>
    <col min="9984" max="10237" width="21.5" style="170"/>
    <col min="10238" max="10238" width="52.25" style="170" customWidth="1"/>
    <col min="10239" max="10239" width="32.5" style="170" customWidth="1"/>
    <col min="10240" max="10493" width="21.5" style="170"/>
    <col min="10494" max="10494" width="52.25" style="170" customWidth="1"/>
    <col min="10495" max="10495" width="32.5" style="170" customWidth="1"/>
    <col min="10496" max="10749" width="21.5" style="170"/>
    <col min="10750" max="10750" width="52.25" style="170" customWidth="1"/>
    <col min="10751" max="10751" width="32.5" style="170" customWidth="1"/>
    <col min="10752" max="11005" width="21.5" style="170"/>
    <col min="11006" max="11006" width="52.25" style="170" customWidth="1"/>
    <col min="11007" max="11007" width="32.5" style="170" customWidth="1"/>
    <col min="11008" max="11261" width="21.5" style="170"/>
    <col min="11262" max="11262" width="52.25" style="170" customWidth="1"/>
    <col min="11263" max="11263" width="32.5" style="170" customWidth="1"/>
    <col min="11264" max="11517" width="21.5" style="170"/>
    <col min="11518" max="11518" width="52.25" style="170" customWidth="1"/>
    <col min="11519" max="11519" width="32.5" style="170" customWidth="1"/>
    <col min="11520" max="11773" width="21.5" style="170"/>
    <col min="11774" max="11774" width="52.25" style="170" customWidth="1"/>
    <col min="11775" max="11775" width="32.5" style="170" customWidth="1"/>
    <col min="11776" max="12029" width="21.5" style="170"/>
    <col min="12030" max="12030" width="52.25" style="170" customWidth="1"/>
    <col min="12031" max="12031" width="32.5" style="170" customWidth="1"/>
    <col min="12032" max="12285" width="21.5" style="170"/>
    <col min="12286" max="12286" width="52.25" style="170" customWidth="1"/>
    <col min="12287" max="12287" width="32.5" style="170" customWidth="1"/>
    <col min="12288" max="12541" width="21.5" style="170"/>
    <col min="12542" max="12542" width="52.25" style="170" customWidth="1"/>
    <col min="12543" max="12543" width="32.5" style="170" customWidth="1"/>
    <col min="12544" max="12797" width="21.5" style="170"/>
    <col min="12798" max="12798" width="52.25" style="170" customWidth="1"/>
    <col min="12799" max="12799" width="32.5" style="170" customWidth="1"/>
    <col min="12800" max="13053" width="21.5" style="170"/>
    <col min="13054" max="13054" width="52.25" style="170" customWidth="1"/>
    <col min="13055" max="13055" width="32.5" style="170" customWidth="1"/>
    <col min="13056" max="13309" width="21.5" style="170"/>
    <col min="13310" max="13310" width="52.25" style="170" customWidth="1"/>
    <col min="13311" max="13311" width="32.5" style="170" customWidth="1"/>
    <col min="13312" max="13565" width="21.5" style="170"/>
    <col min="13566" max="13566" width="52.25" style="170" customWidth="1"/>
    <col min="13567" max="13567" width="32.5" style="170" customWidth="1"/>
    <col min="13568" max="13821" width="21.5" style="170"/>
    <col min="13822" max="13822" width="52.25" style="170" customWidth="1"/>
    <col min="13823" max="13823" width="32.5" style="170" customWidth="1"/>
    <col min="13824" max="14077" width="21.5" style="170"/>
    <col min="14078" max="14078" width="52.25" style="170" customWidth="1"/>
    <col min="14079" max="14079" width="32.5" style="170" customWidth="1"/>
    <col min="14080" max="14333" width="21.5" style="170"/>
    <col min="14334" max="14334" width="52.25" style="170" customWidth="1"/>
    <col min="14335" max="14335" width="32.5" style="170" customWidth="1"/>
    <col min="14336" max="14589" width="21.5" style="170"/>
    <col min="14590" max="14590" width="52.25" style="170" customWidth="1"/>
    <col min="14591" max="14591" width="32.5" style="170" customWidth="1"/>
    <col min="14592" max="14845" width="21.5" style="170"/>
    <col min="14846" max="14846" width="52.25" style="170" customWidth="1"/>
    <col min="14847" max="14847" width="32.5" style="170" customWidth="1"/>
    <col min="14848" max="15101" width="21.5" style="170"/>
    <col min="15102" max="15102" width="52.25" style="170" customWidth="1"/>
    <col min="15103" max="15103" width="32.5" style="170" customWidth="1"/>
    <col min="15104" max="15357" width="21.5" style="170"/>
    <col min="15358" max="15358" width="52.25" style="170" customWidth="1"/>
    <col min="15359" max="15359" width="32.5" style="170" customWidth="1"/>
    <col min="15360" max="15613" width="21.5" style="170"/>
    <col min="15614" max="15614" width="52.25" style="170" customWidth="1"/>
    <col min="15615" max="15615" width="32.5" style="170" customWidth="1"/>
    <col min="15616" max="15869" width="21.5" style="170"/>
    <col min="15870" max="15870" width="52.25" style="170" customWidth="1"/>
    <col min="15871" max="15871" width="32.5" style="170" customWidth="1"/>
    <col min="15872" max="16125" width="21.5" style="170"/>
    <col min="16126" max="16126" width="52.25" style="170" customWidth="1"/>
    <col min="16127" max="16127" width="32.5" style="170" customWidth="1"/>
    <col min="16128" max="16384" width="21.5" style="170"/>
  </cols>
  <sheetData>
    <row r="1" spans="1:4" ht="23.25" customHeight="1">
      <c r="A1" s="307" t="s">
        <v>776</v>
      </c>
      <c r="B1" s="307"/>
    </row>
    <row r="2" spans="1:4" s="169" customFormat="1" ht="30.75" customHeight="1">
      <c r="A2" s="311" t="s">
        <v>939</v>
      </c>
      <c r="B2" s="311"/>
    </row>
    <row r="3" spans="1:4" s="169" customFormat="1" ht="17.100000000000001" customHeight="1">
      <c r="A3" s="348" t="s">
        <v>777</v>
      </c>
      <c r="B3" s="348"/>
    </row>
    <row r="4" spans="1:4" ht="21.95" customHeight="1">
      <c r="A4" s="171"/>
      <c r="B4" s="172" t="s">
        <v>11</v>
      </c>
    </row>
    <row r="5" spans="1:4" ht="26.1" customHeight="1">
      <c r="A5" s="167" t="s">
        <v>778</v>
      </c>
      <c r="B5" s="173" t="s">
        <v>768</v>
      </c>
    </row>
    <row r="6" spans="1:4" ht="21.95" customHeight="1">
      <c r="A6" s="174" t="s">
        <v>779</v>
      </c>
      <c r="B6" s="91">
        <f>B7+B12+B23+B25+B28+B30</f>
        <v>3551</v>
      </c>
    </row>
    <row r="7" spans="1:4" ht="21.95" customHeight="1">
      <c r="A7" s="175" t="s">
        <v>780</v>
      </c>
      <c r="B7" s="96">
        <f>SUM(B8:B11)</f>
        <v>1030</v>
      </c>
      <c r="D7" s="176"/>
    </row>
    <row r="8" spans="1:4" ht="21.95" customHeight="1">
      <c r="A8" s="175" t="s">
        <v>781</v>
      </c>
      <c r="B8" s="96">
        <v>722</v>
      </c>
    </row>
    <row r="9" spans="1:4" ht="21.95" customHeight="1">
      <c r="A9" s="175" t="s">
        <v>782</v>
      </c>
      <c r="B9" s="96">
        <v>221</v>
      </c>
    </row>
    <row r="10" spans="1:4" ht="21.95" customHeight="1">
      <c r="A10" s="175" t="s">
        <v>783</v>
      </c>
      <c r="B10" s="96">
        <v>87</v>
      </c>
    </row>
    <row r="11" spans="1:4" ht="21.95" customHeight="1">
      <c r="A11" s="175" t="s">
        <v>784</v>
      </c>
      <c r="B11" s="96"/>
    </row>
    <row r="12" spans="1:4" ht="21.95" customHeight="1">
      <c r="A12" s="175" t="s">
        <v>785</v>
      </c>
      <c r="B12" s="96">
        <f>SUM(B13:B22)</f>
        <v>177</v>
      </c>
    </row>
    <row r="13" spans="1:4" ht="21.95" customHeight="1">
      <c r="A13" s="175" t="s">
        <v>786</v>
      </c>
      <c r="B13" s="96">
        <v>94</v>
      </c>
    </row>
    <row r="14" spans="1:4" ht="21.95" customHeight="1">
      <c r="A14" s="175" t="s">
        <v>787</v>
      </c>
      <c r="B14" s="96">
        <v>3</v>
      </c>
    </row>
    <row r="15" spans="1:4" ht="21.95" customHeight="1">
      <c r="A15" s="175" t="s">
        <v>788</v>
      </c>
      <c r="B15" s="96">
        <v>1</v>
      </c>
    </row>
    <row r="16" spans="1:4" ht="21.95" customHeight="1">
      <c r="A16" s="175" t="s">
        <v>789</v>
      </c>
      <c r="B16" s="96"/>
    </row>
    <row r="17" spans="1:2" ht="21.95" customHeight="1">
      <c r="A17" s="175" t="s">
        <v>790</v>
      </c>
      <c r="B17" s="96">
        <v>3</v>
      </c>
    </row>
    <row r="18" spans="1:2" ht="21.95" customHeight="1">
      <c r="A18" s="175" t="s">
        <v>791</v>
      </c>
      <c r="B18" s="96">
        <v>1</v>
      </c>
    </row>
    <row r="19" spans="1:2" ht="21.95" customHeight="1">
      <c r="A19" s="175" t="s">
        <v>792</v>
      </c>
      <c r="B19" s="96"/>
    </row>
    <row r="20" spans="1:2" ht="21.95" customHeight="1">
      <c r="A20" s="175" t="s">
        <v>793</v>
      </c>
      <c r="B20" s="96">
        <v>20</v>
      </c>
    </row>
    <row r="21" spans="1:2" ht="21.95" customHeight="1">
      <c r="A21" s="175" t="s">
        <v>794</v>
      </c>
      <c r="B21" s="96">
        <v>1</v>
      </c>
    </row>
    <row r="22" spans="1:2" ht="21.95" customHeight="1">
      <c r="A22" s="175" t="s">
        <v>795</v>
      </c>
      <c r="B22" s="96">
        <v>54</v>
      </c>
    </row>
    <row r="23" spans="1:2" ht="21.95" customHeight="1">
      <c r="A23" s="175" t="s">
        <v>796</v>
      </c>
      <c r="B23" s="96">
        <f>B24</f>
        <v>0</v>
      </c>
    </row>
    <row r="24" spans="1:2" ht="21.95" customHeight="1">
      <c r="A24" s="175" t="s">
        <v>797</v>
      </c>
      <c r="B24" s="96"/>
    </row>
    <row r="25" spans="1:2" ht="21.95" customHeight="1">
      <c r="A25" s="175" t="s">
        <v>798</v>
      </c>
      <c r="B25" s="96">
        <f>SUM(B26:B27)</f>
        <v>2159</v>
      </c>
    </row>
    <row r="26" spans="1:2" ht="21.95" customHeight="1">
      <c r="A26" s="175" t="s">
        <v>799</v>
      </c>
      <c r="B26" s="96">
        <v>1910</v>
      </c>
    </row>
    <row r="27" spans="1:2" ht="21.95" customHeight="1">
      <c r="A27" s="175" t="s">
        <v>800</v>
      </c>
      <c r="B27" s="96">
        <v>249</v>
      </c>
    </row>
    <row r="28" spans="1:2" ht="21.95" customHeight="1">
      <c r="A28" s="175" t="s">
        <v>801</v>
      </c>
      <c r="B28" s="96">
        <f>B29</f>
        <v>0</v>
      </c>
    </row>
    <row r="29" spans="1:2" ht="21.95" customHeight="1">
      <c r="A29" s="175" t="s">
        <v>802</v>
      </c>
      <c r="B29" s="96"/>
    </row>
    <row r="30" spans="1:2" ht="21.95" customHeight="1">
      <c r="A30" s="175" t="s">
        <v>803</v>
      </c>
      <c r="B30" s="96">
        <f>SUM(B31:B33)</f>
        <v>185</v>
      </c>
    </row>
    <row r="31" spans="1:2" ht="21.95" customHeight="1">
      <c r="A31" s="175" t="s">
        <v>804</v>
      </c>
      <c r="B31" s="96">
        <v>183</v>
      </c>
    </row>
    <row r="32" spans="1:2" ht="21.95" customHeight="1">
      <c r="A32" s="175" t="s">
        <v>805</v>
      </c>
      <c r="B32" s="96"/>
    </row>
    <row r="33" spans="1:2" ht="21.95" customHeight="1">
      <c r="A33" s="175" t="s">
        <v>806</v>
      </c>
      <c r="B33" s="96">
        <v>2</v>
      </c>
    </row>
    <row r="34" spans="1:2" ht="36.950000000000003" customHeight="1">
      <c r="A34" s="349" t="s">
        <v>807</v>
      </c>
      <c r="B34" s="349"/>
    </row>
  </sheetData>
  <mergeCells count="4">
    <mergeCell ref="A1:B1"/>
    <mergeCell ref="A2:B2"/>
    <mergeCell ref="A3:B3"/>
    <mergeCell ref="A34:B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G34"/>
  <sheetViews>
    <sheetView topLeftCell="A4" zoomScaleNormal="100" zoomScaleSheetLayoutView="100" workbookViewId="0">
      <selection activeCell="H34" sqref="H34"/>
    </sheetView>
  </sheetViews>
  <sheetFormatPr defaultColWidth="9" defaultRowHeight="13.5"/>
  <cols>
    <col min="1" max="1" width="31.125" style="166" customWidth="1"/>
    <col min="2" max="4" width="18.625" style="125" customWidth="1"/>
    <col min="5" max="16384" width="9" style="125"/>
  </cols>
  <sheetData>
    <row r="1" spans="1:7" ht="18.75">
      <c r="A1" s="114" t="s">
        <v>808</v>
      </c>
      <c r="B1" s="114"/>
      <c r="C1" s="114"/>
      <c r="D1" s="114"/>
    </row>
    <row r="2" spans="1:7" ht="25.5" customHeight="1">
      <c r="A2" s="311" t="s">
        <v>940</v>
      </c>
      <c r="B2" s="311"/>
      <c r="C2" s="311"/>
      <c r="D2" s="311"/>
    </row>
    <row r="3" spans="1:7" ht="17.100000000000001" customHeight="1">
      <c r="A3" s="315" t="s">
        <v>512</v>
      </c>
      <c r="B3" s="315"/>
      <c r="C3" s="315"/>
      <c r="D3" s="315"/>
    </row>
    <row r="4" spans="1:7" ht="20.100000000000001" customHeight="1">
      <c r="A4" s="115"/>
      <c r="B4" s="126"/>
      <c r="C4" s="126"/>
      <c r="D4" s="163" t="s">
        <v>11</v>
      </c>
    </row>
    <row r="5" spans="1:7" ht="37.5" customHeight="1">
      <c r="A5" s="127" t="s">
        <v>18</v>
      </c>
      <c r="B5" s="127" t="s">
        <v>514</v>
      </c>
      <c r="C5" s="127" t="s">
        <v>515</v>
      </c>
      <c r="D5" s="128" t="s">
        <v>516</v>
      </c>
    </row>
    <row r="6" spans="1:7" s="124" customFormat="1" ht="21" customHeight="1">
      <c r="A6" s="167" t="s">
        <v>517</v>
      </c>
      <c r="B6" s="91"/>
      <c r="C6" s="91"/>
      <c r="D6" s="91"/>
    </row>
    <row r="7" spans="1:7" s="124" customFormat="1" ht="21" customHeight="1">
      <c r="A7" s="168" t="s">
        <v>518</v>
      </c>
      <c r="B7" s="96"/>
      <c r="C7" s="96"/>
      <c r="D7" s="96"/>
      <c r="G7" s="131"/>
    </row>
    <row r="8" spans="1:7" s="124" customFormat="1" ht="21" customHeight="1">
      <c r="A8" s="168" t="s">
        <v>519</v>
      </c>
      <c r="B8" s="96"/>
      <c r="C8" s="96"/>
      <c r="D8" s="96"/>
    </row>
    <row r="9" spans="1:7" ht="21" customHeight="1">
      <c r="A9" s="168" t="s">
        <v>520</v>
      </c>
      <c r="B9" s="96"/>
      <c r="C9" s="96"/>
      <c r="D9" s="96"/>
    </row>
    <row r="10" spans="1:7" ht="21" customHeight="1">
      <c r="A10" s="168" t="s">
        <v>521</v>
      </c>
      <c r="B10" s="96"/>
      <c r="C10" s="96"/>
      <c r="D10" s="96"/>
    </row>
    <row r="11" spans="1:7" ht="21" customHeight="1">
      <c r="A11" s="168" t="s">
        <v>522</v>
      </c>
      <c r="B11" s="96"/>
      <c r="C11" s="96"/>
      <c r="D11" s="96"/>
    </row>
    <row r="12" spans="1:7" ht="21" customHeight="1">
      <c r="A12" s="168" t="s">
        <v>523</v>
      </c>
      <c r="B12" s="96"/>
      <c r="C12" s="96"/>
      <c r="D12" s="96"/>
    </row>
    <row r="13" spans="1:7" ht="21" customHeight="1">
      <c r="A13" s="168" t="s">
        <v>524</v>
      </c>
      <c r="B13" s="96"/>
      <c r="C13" s="96"/>
      <c r="D13" s="96"/>
    </row>
    <row r="14" spans="1:7" ht="21" customHeight="1">
      <c r="A14" s="168" t="s">
        <v>525</v>
      </c>
      <c r="B14" s="96"/>
      <c r="C14" s="96"/>
      <c r="D14" s="96"/>
    </row>
    <row r="15" spans="1:7" ht="21" customHeight="1">
      <c r="A15" s="168" t="s">
        <v>526</v>
      </c>
      <c r="B15" s="96"/>
      <c r="C15" s="96"/>
      <c r="D15" s="96"/>
    </row>
    <row r="16" spans="1:7" ht="21" customHeight="1">
      <c r="A16" s="168" t="s">
        <v>527</v>
      </c>
      <c r="B16" s="96"/>
      <c r="C16" s="96"/>
      <c r="D16" s="96"/>
    </row>
    <row r="17" spans="1:4" ht="21" customHeight="1">
      <c r="A17" s="168" t="s">
        <v>528</v>
      </c>
      <c r="B17" s="96"/>
      <c r="C17" s="96"/>
      <c r="D17" s="96"/>
    </row>
    <row r="18" spans="1:4" ht="21" customHeight="1">
      <c r="A18" s="168" t="s">
        <v>529</v>
      </c>
      <c r="B18" s="96"/>
      <c r="C18" s="96"/>
      <c r="D18" s="96"/>
    </row>
    <row r="19" spans="1:4" ht="21" customHeight="1">
      <c r="A19" s="168" t="s">
        <v>530</v>
      </c>
      <c r="B19" s="96"/>
      <c r="C19" s="96"/>
      <c r="D19" s="96"/>
    </row>
    <row r="20" spans="1:4" ht="21" customHeight="1">
      <c r="A20" s="168" t="s">
        <v>531</v>
      </c>
      <c r="B20" s="96"/>
      <c r="C20" s="96"/>
      <c r="D20" s="96"/>
    </row>
    <row r="21" spans="1:4" ht="21" customHeight="1">
      <c r="A21" s="168" t="s">
        <v>532</v>
      </c>
      <c r="B21" s="96"/>
      <c r="C21" s="96"/>
      <c r="D21" s="96"/>
    </row>
    <row r="22" spans="1:4" ht="21" customHeight="1">
      <c r="A22" s="168" t="s">
        <v>533</v>
      </c>
      <c r="B22" s="96"/>
      <c r="C22" s="96"/>
      <c r="D22" s="96"/>
    </row>
    <row r="23" spans="1:4" ht="21" customHeight="1">
      <c r="A23" s="168" t="s">
        <v>534</v>
      </c>
      <c r="B23" s="96"/>
      <c r="C23" s="96"/>
      <c r="D23" s="96"/>
    </row>
    <row r="24" spans="1:4" ht="21" customHeight="1">
      <c r="A24" s="168" t="s">
        <v>535</v>
      </c>
      <c r="B24" s="96"/>
      <c r="C24" s="96"/>
      <c r="D24" s="96"/>
    </row>
    <row r="25" spans="1:4" ht="21" customHeight="1">
      <c r="A25" s="168" t="s">
        <v>536</v>
      </c>
      <c r="B25" s="96"/>
      <c r="C25" s="96"/>
      <c r="D25" s="96"/>
    </row>
    <row r="26" spans="1:4" ht="21" customHeight="1">
      <c r="A26" s="168" t="s">
        <v>537</v>
      </c>
      <c r="B26" s="96"/>
      <c r="C26" s="96"/>
      <c r="D26" s="96"/>
    </row>
    <row r="27" spans="1:4" ht="21" customHeight="1">
      <c r="A27" s="168" t="s">
        <v>538</v>
      </c>
      <c r="B27" s="96"/>
      <c r="C27" s="96"/>
      <c r="D27" s="96"/>
    </row>
    <row r="28" spans="1:4" ht="21" customHeight="1">
      <c r="A28" s="168" t="s">
        <v>539</v>
      </c>
      <c r="B28" s="96"/>
      <c r="C28" s="96"/>
      <c r="D28" s="96"/>
    </row>
    <row r="29" spans="1:4" ht="21" customHeight="1">
      <c r="A29" s="168" t="s">
        <v>540</v>
      </c>
      <c r="B29" s="96"/>
      <c r="C29" s="96"/>
      <c r="D29" s="96"/>
    </row>
    <row r="30" spans="1:4" ht="21" customHeight="1">
      <c r="A30" s="168" t="s">
        <v>541</v>
      </c>
      <c r="B30" s="96"/>
      <c r="C30" s="96"/>
      <c r="D30" s="96"/>
    </row>
    <row r="31" spans="1:4" ht="21" customHeight="1">
      <c r="A31" s="168" t="s">
        <v>542</v>
      </c>
      <c r="B31" s="96"/>
      <c r="C31" s="96"/>
      <c r="D31" s="96"/>
    </row>
    <row r="32" spans="1:4" ht="21" customHeight="1">
      <c r="A32" s="168" t="s">
        <v>543</v>
      </c>
      <c r="B32" s="96"/>
      <c r="C32" s="96"/>
      <c r="D32" s="96"/>
    </row>
    <row r="33" spans="1:4" ht="21" customHeight="1">
      <c r="A33" s="168" t="s">
        <v>544</v>
      </c>
      <c r="B33" s="96"/>
      <c r="C33" s="96"/>
      <c r="D33" s="96"/>
    </row>
    <row r="34" spans="1:4" ht="36.75" customHeight="1">
      <c r="A34" s="350" t="s">
        <v>809</v>
      </c>
      <c r="B34" s="350"/>
      <c r="C34" s="350"/>
      <c r="D34" s="350"/>
    </row>
  </sheetData>
  <mergeCells count="3">
    <mergeCell ref="A2:D2"/>
    <mergeCell ref="A3:D3"/>
    <mergeCell ref="A34:D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G96"/>
  <sheetViews>
    <sheetView showZeros="0" zoomScale="110" zoomScaleNormal="110" workbookViewId="0">
      <selection activeCell="G34" sqref="G34"/>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75">
      <c r="A1" s="307" t="s">
        <v>810</v>
      </c>
      <c r="B1" s="307"/>
    </row>
    <row r="2" spans="1:7" ht="24">
      <c r="A2" s="311" t="s">
        <v>941</v>
      </c>
      <c r="B2" s="311"/>
    </row>
    <row r="3" spans="1:7">
      <c r="A3" s="315" t="s">
        <v>546</v>
      </c>
      <c r="B3" s="315"/>
    </row>
    <row r="4" spans="1:7" ht="20.25" customHeight="1">
      <c r="A4" s="126"/>
      <c r="B4" s="163" t="s">
        <v>11</v>
      </c>
    </row>
    <row r="5" spans="1:7" ht="24" customHeight="1">
      <c r="A5" s="127" t="s">
        <v>18</v>
      </c>
      <c r="B5" s="128" t="s">
        <v>768</v>
      </c>
    </row>
    <row r="6" spans="1:7" ht="24" customHeight="1">
      <c r="A6" s="164" t="s">
        <v>517</v>
      </c>
      <c r="B6" s="91"/>
    </row>
    <row r="7" spans="1:7" ht="24" customHeight="1">
      <c r="A7" s="121" t="s">
        <v>548</v>
      </c>
      <c r="B7" s="96"/>
      <c r="G7" s="123"/>
    </row>
    <row r="8" spans="1:7" s="162" customFormat="1" ht="20.100000000000001" customHeight="1">
      <c r="A8" s="165" t="s">
        <v>549</v>
      </c>
      <c r="B8" s="96"/>
    </row>
    <row r="9" spans="1:7" s="162" customFormat="1" ht="20.100000000000001" customHeight="1">
      <c r="A9" s="165" t="s">
        <v>811</v>
      </c>
      <c r="B9" s="96"/>
    </row>
    <row r="10" spans="1:7" s="162" customFormat="1" ht="20.100000000000001" customHeight="1">
      <c r="A10" s="165" t="s">
        <v>812</v>
      </c>
      <c r="B10" s="96"/>
    </row>
    <row r="11" spans="1:7" s="162" customFormat="1" ht="20.100000000000001" customHeight="1">
      <c r="A11" s="165" t="s">
        <v>813</v>
      </c>
      <c r="B11" s="96"/>
    </row>
    <row r="12" spans="1:7" s="162" customFormat="1" ht="20.100000000000001" customHeight="1">
      <c r="A12" s="165" t="s">
        <v>814</v>
      </c>
      <c r="B12" s="96"/>
    </row>
    <row r="13" spans="1:7" s="162" customFormat="1" ht="20.100000000000001" customHeight="1">
      <c r="A13" s="165" t="s">
        <v>815</v>
      </c>
      <c r="B13" s="96"/>
    </row>
    <row r="14" spans="1:7" s="162" customFormat="1" ht="20.100000000000001" customHeight="1">
      <c r="A14" s="165" t="s">
        <v>816</v>
      </c>
      <c r="B14" s="96"/>
    </row>
    <row r="15" spans="1:7" s="162" customFormat="1" ht="20.100000000000001" customHeight="1">
      <c r="A15" s="165" t="s">
        <v>817</v>
      </c>
      <c r="B15" s="96"/>
    </row>
    <row r="16" spans="1:7" s="162" customFormat="1" ht="20.100000000000001" customHeight="1">
      <c r="A16" s="165" t="s">
        <v>818</v>
      </c>
      <c r="B16" s="96"/>
    </row>
    <row r="17" spans="1:2" s="162" customFormat="1" ht="20.100000000000001" customHeight="1">
      <c r="A17" s="165" t="s">
        <v>819</v>
      </c>
      <c r="B17" s="96"/>
    </row>
    <row r="18" spans="1:2" s="162" customFormat="1" ht="20.100000000000001" customHeight="1">
      <c r="A18" s="165" t="s">
        <v>820</v>
      </c>
      <c r="B18" s="96"/>
    </row>
    <row r="19" spans="1:2" s="162" customFormat="1" ht="20.100000000000001" customHeight="1">
      <c r="A19" s="121" t="s">
        <v>553</v>
      </c>
      <c r="B19" s="96"/>
    </row>
    <row r="20" spans="1:2" s="162" customFormat="1" ht="20.100000000000001" customHeight="1">
      <c r="A20" s="165" t="s">
        <v>821</v>
      </c>
      <c r="B20" s="96"/>
    </row>
    <row r="21" spans="1:2" s="162" customFormat="1" ht="20.100000000000001" customHeight="1">
      <c r="A21" s="165" t="s">
        <v>822</v>
      </c>
      <c r="B21" s="96"/>
    </row>
    <row r="22" spans="1:2" s="162" customFormat="1" ht="20.100000000000001" customHeight="1">
      <c r="A22" s="165" t="s">
        <v>823</v>
      </c>
      <c r="B22" s="96"/>
    </row>
    <row r="23" spans="1:2" ht="20.100000000000001" customHeight="1">
      <c r="A23" s="165" t="s">
        <v>824</v>
      </c>
      <c r="B23" s="96"/>
    </row>
    <row r="24" spans="1:2" ht="20.100000000000001" customHeight="1">
      <c r="A24" s="165" t="s">
        <v>825</v>
      </c>
      <c r="B24" s="96"/>
    </row>
    <row r="25" spans="1:2" ht="20.100000000000001" customHeight="1">
      <c r="A25" s="165" t="s">
        <v>826</v>
      </c>
      <c r="B25" s="96"/>
    </row>
    <row r="26" spans="1:2" ht="20.100000000000001" customHeight="1">
      <c r="A26" s="351" t="s">
        <v>827</v>
      </c>
      <c r="B26" s="351"/>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D25"/>
  <sheetViews>
    <sheetView showZeros="0" workbookViewId="0">
      <selection activeCell="K20" sqref="K20"/>
    </sheetView>
  </sheetViews>
  <sheetFormatPr defaultColWidth="9" defaultRowHeight="20.100000000000001" customHeight="1"/>
  <cols>
    <col min="1" max="1" width="37.875" style="149" customWidth="1"/>
    <col min="2" max="2" width="12.75" style="150" customWidth="1"/>
    <col min="3" max="3" width="32.5" style="151" customWidth="1"/>
    <col min="4" max="4" width="13.5" style="140" customWidth="1"/>
    <col min="5" max="16384" width="9" style="141"/>
  </cols>
  <sheetData>
    <row r="1" spans="1:4" ht="20.100000000000001" customHeight="1">
      <c r="A1" s="307" t="s">
        <v>828</v>
      </c>
      <c r="B1" s="307"/>
      <c r="C1" s="307"/>
      <c r="D1" s="307"/>
    </row>
    <row r="2" spans="1:4" ht="29.25" customHeight="1">
      <c r="A2" s="311" t="s">
        <v>942</v>
      </c>
      <c r="B2" s="311"/>
      <c r="C2" s="311"/>
      <c r="D2" s="311"/>
    </row>
    <row r="3" spans="1:4" ht="20.100000000000001" customHeight="1">
      <c r="A3" s="352"/>
      <c r="B3" s="352"/>
      <c r="C3" s="352"/>
      <c r="D3" s="144" t="s">
        <v>11</v>
      </c>
    </row>
    <row r="4" spans="1:4" ht="24" customHeight="1">
      <c r="A4" s="152" t="s">
        <v>571</v>
      </c>
      <c r="B4" s="153" t="s">
        <v>13</v>
      </c>
      <c r="C4" s="152" t="s">
        <v>95</v>
      </c>
      <c r="D4" s="153" t="s">
        <v>13</v>
      </c>
    </row>
    <row r="5" spans="1:4" ht="24" customHeight="1">
      <c r="A5" s="154" t="s">
        <v>19</v>
      </c>
      <c r="B5" s="91"/>
      <c r="C5" s="154" t="s">
        <v>19</v>
      </c>
      <c r="D5" s="91"/>
    </row>
    <row r="6" spans="1:4" ht="24" customHeight="1">
      <c r="A6" s="109" t="s">
        <v>20</v>
      </c>
      <c r="B6" s="91"/>
      <c r="C6" s="155" t="s">
        <v>21</v>
      </c>
      <c r="D6" s="91"/>
    </row>
    <row r="7" spans="1:4" ht="20.100000000000001" customHeight="1">
      <c r="A7" s="95" t="s">
        <v>573</v>
      </c>
      <c r="B7" s="69"/>
      <c r="C7" s="95" t="s">
        <v>574</v>
      </c>
      <c r="D7" s="69"/>
    </row>
    <row r="8" spans="1:4" ht="20.100000000000001" customHeight="1">
      <c r="A8" s="95" t="s">
        <v>829</v>
      </c>
      <c r="B8" s="96"/>
      <c r="C8" s="95" t="s">
        <v>576</v>
      </c>
      <c r="D8" s="96"/>
    </row>
    <row r="9" spans="1:4" ht="20.100000000000001" customHeight="1">
      <c r="A9" s="95" t="s">
        <v>830</v>
      </c>
      <c r="B9" s="96"/>
      <c r="C9" s="95" t="s">
        <v>578</v>
      </c>
      <c r="D9" s="96"/>
    </row>
    <row r="10" spans="1:4" ht="20.100000000000001" customHeight="1">
      <c r="A10" s="95" t="s">
        <v>831</v>
      </c>
      <c r="B10" s="96"/>
      <c r="C10" s="95" t="s">
        <v>580</v>
      </c>
      <c r="D10" s="96"/>
    </row>
    <row r="11" spans="1:4" ht="20.100000000000001" customHeight="1">
      <c r="A11" s="95" t="s">
        <v>832</v>
      </c>
      <c r="B11" s="96"/>
      <c r="C11" s="95" t="s">
        <v>582</v>
      </c>
      <c r="D11" s="96"/>
    </row>
    <row r="12" spans="1:4" ht="20.100000000000001" customHeight="1">
      <c r="A12" s="95" t="s">
        <v>833</v>
      </c>
      <c r="B12" s="96"/>
      <c r="C12" s="95" t="s">
        <v>584</v>
      </c>
      <c r="D12" s="96"/>
    </row>
    <row r="13" spans="1:4" ht="20.100000000000001" customHeight="1">
      <c r="A13" s="95" t="s">
        <v>834</v>
      </c>
      <c r="B13" s="96"/>
      <c r="C13" s="95" t="s">
        <v>586</v>
      </c>
      <c r="D13" s="96"/>
    </row>
    <row r="14" spans="1:4" ht="20.100000000000001" customHeight="1">
      <c r="A14" s="95" t="s">
        <v>835</v>
      </c>
      <c r="B14" s="96"/>
      <c r="C14" s="95" t="s">
        <v>588</v>
      </c>
      <c r="D14" s="96"/>
    </row>
    <row r="15" spans="1:4" ht="20.100000000000001" customHeight="1">
      <c r="A15" s="95" t="s">
        <v>836</v>
      </c>
      <c r="B15" s="96"/>
      <c r="C15" s="95"/>
      <c r="D15" s="95"/>
    </row>
    <row r="16" spans="1:4" ht="20.100000000000001" customHeight="1">
      <c r="A16" s="95" t="s">
        <v>837</v>
      </c>
      <c r="B16" s="96"/>
      <c r="C16" s="95"/>
      <c r="D16" s="95"/>
    </row>
    <row r="17" spans="1:4" ht="20.100000000000001" customHeight="1">
      <c r="A17" s="95" t="s">
        <v>838</v>
      </c>
      <c r="B17" s="96"/>
      <c r="C17" s="156"/>
      <c r="D17" s="156"/>
    </row>
    <row r="18" spans="1:4" ht="20.100000000000001" customHeight="1">
      <c r="A18" s="109" t="s">
        <v>71</v>
      </c>
      <c r="B18" s="91"/>
      <c r="C18" s="109" t="s">
        <v>72</v>
      </c>
      <c r="D18" s="91"/>
    </row>
    <row r="19" spans="1:4" ht="20.100000000000001" customHeight="1">
      <c r="A19" s="95" t="s">
        <v>73</v>
      </c>
      <c r="B19" s="96"/>
      <c r="C19" s="95" t="s">
        <v>74</v>
      </c>
      <c r="D19" s="96"/>
    </row>
    <row r="20" spans="1:4" ht="20.100000000000001" customHeight="1">
      <c r="A20" s="95" t="s">
        <v>75</v>
      </c>
      <c r="B20" s="96"/>
      <c r="C20" s="95" t="s">
        <v>75</v>
      </c>
      <c r="D20" s="96"/>
    </row>
    <row r="21" spans="1:4" ht="20.100000000000001" customHeight="1">
      <c r="A21" s="157" t="s">
        <v>839</v>
      </c>
      <c r="B21" s="96"/>
      <c r="C21" s="95" t="s">
        <v>595</v>
      </c>
      <c r="D21" s="96"/>
    </row>
    <row r="22" spans="1:4" ht="20.100000000000001" customHeight="1">
      <c r="A22" s="158" t="s">
        <v>840</v>
      </c>
      <c r="B22" s="96"/>
      <c r="C22" s="159" t="s">
        <v>730</v>
      </c>
      <c r="D22" s="96"/>
    </row>
    <row r="23" spans="1:4" ht="20.100000000000001" customHeight="1">
      <c r="A23" s="160" t="s">
        <v>85</v>
      </c>
      <c r="B23" s="96"/>
      <c r="C23" s="161" t="s">
        <v>88</v>
      </c>
      <c r="D23" s="96"/>
    </row>
    <row r="24" spans="1:4" ht="20.100000000000001" customHeight="1">
      <c r="A24" s="160" t="s">
        <v>598</v>
      </c>
      <c r="B24" s="96">
        <v>185875</v>
      </c>
      <c r="C24" s="160" t="s">
        <v>90</v>
      </c>
      <c r="D24" s="96"/>
    </row>
    <row r="25" spans="1:4" ht="35.1" customHeight="1">
      <c r="A25" s="353" t="s">
        <v>841</v>
      </c>
      <c r="B25" s="353"/>
      <c r="C25" s="353"/>
      <c r="D25" s="353"/>
    </row>
  </sheetData>
  <mergeCells count="5">
    <mergeCell ref="A1:B1"/>
    <mergeCell ref="C1:D1"/>
    <mergeCell ref="A2:D2"/>
    <mergeCell ref="A3:C3"/>
    <mergeCell ref="A25:D2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000"/>
  </sheetPr>
  <dimension ref="A1:I49"/>
  <sheetViews>
    <sheetView topLeftCell="A34" zoomScaleNormal="100" zoomScaleSheetLayoutView="100" workbookViewId="0">
      <selection activeCell="E49" sqref="E49"/>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07" t="s">
        <v>842</v>
      </c>
      <c r="B1" s="307"/>
    </row>
    <row r="2" spans="1:9" ht="35.25" customHeight="1">
      <c r="A2" s="311" t="s">
        <v>943</v>
      </c>
      <c r="B2" s="311"/>
      <c r="C2" s="142"/>
      <c r="D2" s="142"/>
    </row>
    <row r="3" spans="1:9" ht="20.100000000000001" customHeight="1">
      <c r="A3" s="143"/>
      <c r="B3" s="144" t="s">
        <v>11</v>
      </c>
    </row>
    <row r="4" spans="1:9" ht="24" customHeight="1">
      <c r="A4" s="145" t="s">
        <v>95</v>
      </c>
      <c r="B4" s="145" t="s">
        <v>768</v>
      </c>
      <c r="F4" s="141">
        <f>SUBTOTAL(9,F6:F11)</f>
        <v>0</v>
      </c>
      <c r="I4" s="141">
        <f>SUBTOTAL(9,I6:I266)</f>
        <v>0</v>
      </c>
    </row>
    <row r="5" spans="1:9" ht="21.75" customHeight="1">
      <c r="A5" s="146" t="s">
        <v>21</v>
      </c>
      <c r="B5" s="91">
        <v>491159.81</v>
      </c>
    </row>
    <row r="6" spans="1:9" ht="20.100000000000001" customHeight="1">
      <c r="A6" s="298" t="s">
        <v>230</v>
      </c>
      <c r="B6" s="96">
        <v>9466.2562130000006</v>
      </c>
    </row>
    <row r="7" spans="1:9" ht="20.100000000000001" customHeight="1">
      <c r="A7" s="300" t="s">
        <v>601</v>
      </c>
      <c r="B7" s="96">
        <v>9288.2562130000006</v>
      </c>
    </row>
    <row r="8" spans="1:9" ht="20.100000000000001" customHeight="1">
      <c r="A8" s="301" t="s">
        <v>602</v>
      </c>
      <c r="B8" s="96">
        <v>3603.3203429999999</v>
      </c>
    </row>
    <row r="9" spans="1:9" ht="20.100000000000001" customHeight="1">
      <c r="A9" s="301" t="s">
        <v>603</v>
      </c>
      <c r="B9" s="96">
        <v>5684.9358700000003</v>
      </c>
    </row>
    <row r="10" spans="1:9" ht="20.100000000000001" customHeight="1">
      <c r="A10" s="300" t="s">
        <v>843</v>
      </c>
      <c r="B10" s="96">
        <v>178</v>
      </c>
    </row>
    <row r="11" spans="1:9" ht="20.100000000000001" customHeight="1">
      <c r="A11" s="301" t="s">
        <v>603</v>
      </c>
      <c r="B11" s="96">
        <v>178</v>
      </c>
    </row>
    <row r="12" spans="1:9" ht="20.100000000000001" customHeight="1">
      <c r="A12" s="299" t="s">
        <v>366</v>
      </c>
      <c r="B12" s="96">
        <v>356988.23265600001</v>
      </c>
    </row>
    <row r="13" spans="1:9" ht="20.100000000000001" customHeight="1">
      <c r="A13" s="299" t="s">
        <v>844</v>
      </c>
      <c r="B13" s="96">
        <v>354437.03182500001</v>
      </c>
    </row>
    <row r="14" spans="1:9" ht="20.100000000000001" customHeight="1">
      <c r="A14" s="299" t="s">
        <v>845</v>
      </c>
      <c r="B14" s="96">
        <v>325979.25182499998</v>
      </c>
    </row>
    <row r="15" spans="1:9" ht="20.100000000000001" customHeight="1">
      <c r="A15" s="301" t="s">
        <v>607</v>
      </c>
      <c r="B15" s="96">
        <v>15452.5</v>
      </c>
    </row>
    <row r="16" spans="1:9" ht="20.100000000000001" customHeight="1">
      <c r="A16" s="301" t="s">
        <v>846</v>
      </c>
      <c r="B16" s="96">
        <v>1088.28</v>
      </c>
    </row>
    <row r="17" spans="1:2" ht="20.100000000000001" customHeight="1">
      <c r="A17" s="147" t="s">
        <v>610</v>
      </c>
      <c r="B17" s="96">
        <v>11917</v>
      </c>
    </row>
    <row r="18" spans="1:2" ht="20.100000000000001" customHeight="1">
      <c r="A18" s="300" t="s">
        <v>612</v>
      </c>
      <c r="B18" s="96">
        <v>215.21200899999999</v>
      </c>
    </row>
    <row r="19" spans="1:2" ht="20.100000000000001" customHeight="1">
      <c r="A19" s="300" t="s">
        <v>613</v>
      </c>
      <c r="B19" s="96">
        <v>2250.5088219999998</v>
      </c>
    </row>
    <row r="20" spans="1:2" ht="20.100000000000001" customHeight="1">
      <c r="A20" s="301" t="s">
        <v>614</v>
      </c>
      <c r="B20" s="96">
        <v>2250.5088219999998</v>
      </c>
    </row>
    <row r="21" spans="1:2" ht="20.100000000000001" customHeight="1">
      <c r="A21" s="300" t="s">
        <v>615</v>
      </c>
      <c r="B21" s="96">
        <v>85.48</v>
      </c>
    </row>
    <row r="22" spans="1:2" ht="20.100000000000001" customHeight="1">
      <c r="A22" s="301" t="s">
        <v>616</v>
      </c>
      <c r="B22" s="96">
        <v>85.48</v>
      </c>
    </row>
    <row r="23" spans="1:2" ht="20.100000000000001" customHeight="1">
      <c r="A23" s="298" t="s">
        <v>377</v>
      </c>
      <c r="B23" s="96">
        <v>56092.824602000001</v>
      </c>
    </row>
    <row r="24" spans="1:2" ht="20.100000000000001" customHeight="1">
      <c r="A24" s="300" t="s">
        <v>847</v>
      </c>
      <c r="B24" s="96">
        <v>218.67699999999999</v>
      </c>
    </row>
    <row r="25" spans="1:2" ht="20.100000000000001" customHeight="1">
      <c r="A25" s="301" t="s">
        <v>603</v>
      </c>
      <c r="B25" s="96">
        <v>218.67699999999999</v>
      </c>
    </row>
    <row r="26" spans="1:2" ht="20.100000000000001" customHeight="1">
      <c r="A26" s="300" t="s">
        <v>617</v>
      </c>
      <c r="B26" s="96">
        <v>4201.3669410000002</v>
      </c>
    </row>
    <row r="27" spans="1:2" ht="20.100000000000001" customHeight="1">
      <c r="A27" s="301" t="s">
        <v>603</v>
      </c>
      <c r="B27" s="96">
        <v>792.64194099999997</v>
      </c>
    </row>
    <row r="28" spans="1:2" ht="20.100000000000001" customHeight="1">
      <c r="A28" s="301" t="s">
        <v>618</v>
      </c>
      <c r="B28" s="96">
        <v>3288.7249999999999</v>
      </c>
    </row>
    <row r="29" spans="1:2" ht="20.100000000000001" customHeight="1">
      <c r="A29" s="301" t="s">
        <v>619</v>
      </c>
      <c r="B29" s="96">
        <v>120</v>
      </c>
    </row>
    <row r="30" spans="1:2" ht="20.100000000000001" customHeight="1">
      <c r="A30" s="300" t="s">
        <v>620</v>
      </c>
      <c r="B30" s="96">
        <v>51672.780660999997</v>
      </c>
    </row>
    <row r="31" spans="1:2" ht="20.100000000000001" customHeight="1">
      <c r="A31" s="301" t="s">
        <v>621</v>
      </c>
      <c r="B31" s="96">
        <v>51672.780660999997</v>
      </c>
    </row>
    <row r="32" spans="1:2" ht="20.100000000000001" customHeight="1">
      <c r="A32" s="298" t="s">
        <v>622</v>
      </c>
      <c r="B32" s="96">
        <v>4438.496529</v>
      </c>
    </row>
    <row r="33" spans="1:5" ht="20.100000000000001" customHeight="1">
      <c r="A33" s="300" t="s">
        <v>625</v>
      </c>
      <c r="B33" s="96">
        <v>4438.496529</v>
      </c>
    </row>
    <row r="34" spans="1:5" ht="20.100000000000001" customHeight="1">
      <c r="A34" s="301" t="s">
        <v>626</v>
      </c>
      <c r="B34" s="96">
        <v>1875.548601</v>
      </c>
    </row>
    <row r="35" spans="1:5" ht="20.100000000000001" customHeight="1">
      <c r="A35" s="301" t="s">
        <v>627</v>
      </c>
      <c r="B35" s="96">
        <v>2050.3851930000001</v>
      </c>
    </row>
    <row r="36" spans="1:5" ht="20.100000000000001" customHeight="1">
      <c r="A36" s="301" t="s">
        <v>628</v>
      </c>
      <c r="B36" s="96">
        <v>101.562735</v>
      </c>
    </row>
    <row r="37" spans="1:5" ht="20.100000000000001" customHeight="1">
      <c r="A37" s="301" t="s">
        <v>629</v>
      </c>
      <c r="B37" s="96">
        <v>141</v>
      </c>
    </row>
    <row r="38" spans="1:5" ht="20.100000000000001" customHeight="1">
      <c r="A38" s="301" t="s">
        <v>631</v>
      </c>
      <c r="B38" s="96">
        <v>270</v>
      </c>
    </row>
    <row r="39" spans="1:5" ht="20.100000000000001" customHeight="1">
      <c r="A39" s="298" t="s">
        <v>505</v>
      </c>
      <c r="B39" s="96">
        <v>64165</v>
      </c>
    </row>
    <row r="40" spans="1:5" ht="20.100000000000001" customHeight="1">
      <c r="A40" s="300" t="s">
        <v>632</v>
      </c>
      <c r="B40" s="96">
        <v>64165</v>
      </c>
    </row>
    <row r="41" spans="1:5" ht="20.100000000000001" customHeight="1">
      <c r="A41" s="301" t="s">
        <v>633</v>
      </c>
      <c r="B41" s="96">
        <v>14452</v>
      </c>
      <c r="D41" s="148"/>
      <c r="E41" s="148"/>
    </row>
    <row r="42" spans="1:5" ht="20.100000000000001" customHeight="1">
      <c r="A42" s="301" t="s">
        <v>634</v>
      </c>
      <c r="B42" s="96">
        <v>6287</v>
      </c>
    </row>
    <row r="43" spans="1:5" ht="20.100000000000001" customHeight="1">
      <c r="A43" s="301" t="s">
        <v>635</v>
      </c>
      <c r="B43" s="96">
        <v>43426</v>
      </c>
    </row>
    <row r="44" spans="1:5" ht="20.100000000000001" customHeight="1">
      <c r="A44" s="298" t="s">
        <v>509</v>
      </c>
      <c r="B44" s="96">
        <v>9</v>
      </c>
    </row>
    <row r="45" spans="1:5" ht="20.100000000000001" customHeight="1">
      <c r="A45" s="300" t="s">
        <v>636</v>
      </c>
      <c r="B45" s="96">
        <v>9</v>
      </c>
    </row>
    <row r="46" spans="1:5" ht="20.100000000000001" customHeight="1">
      <c r="A46" s="301" t="s">
        <v>637</v>
      </c>
      <c r="B46" s="96">
        <v>2</v>
      </c>
    </row>
    <row r="47" spans="1:5" ht="20.100000000000001" customHeight="1">
      <c r="A47" s="301" t="s">
        <v>848</v>
      </c>
      <c r="B47" s="96">
        <v>4</v>
      </c>
    </row>
    <row r="48" spans="1:5" ht="20.100000000000001" customHeight="1">
      <c r="A48" s="301" t="s">
        <v>638</v>
      </c>
      <c r="B48" s="96">
        <v>3</v>
      </c>
    </row>
    <row r="49" spans="1:2" ht="33" customHeight="1">
      <c r="A49" s="354" t="s">
        <v>849</v>
      </c>
      <c r="B49" s="354"/>
    </row>
  </sheetData>
  <autoFilter ref="A4:I49"/>
  <mergeCells count="3">
    <mergeCell ref="A1:B1"/>
    <mergeCell ref="A2:B2"/>
    <mergeCell ref="A49:B4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D14"/>
  <sheetViews>
    <sheetView workbookViewId="0">
      <selection activeCell="F9" sqref="F9"/>
    </sheetView>
  </sheetViews>
  <sheetFormatPr defaultColWidth="9" defaultRowHeight="13.5"/>
  <cols>
    <col min="1" max="1" width="24.25" customWidth="1"/>
    <col min="2" max="4" width="16.625" customWidth="1"/>
  </cols>
  <sheetData>
    <row r="1" spans="1:4" ht="18.75">
      <c r="A1" s="307" t="s">
        <v>850</v>
      </c>
      <c r="B1" s="307"/>
    </row>
    <row r="2" spans="1:4" ht="33.950000000000003" customHeight="1">
      <c r="A2" s="355" t="s">
        <v>944</v>
      </c>
      <c r="B2" s="355"/>
      <c r="C2" s="355"/>
      <c r="D2" s="355"/>
    </row>
    <row r="3" spans="1:4" ht="17.100000000000001" customHeight="1">
      <c r="D3" s="134" t="s">
        <v>11</v>
      </c>
    </row>
    <row r="4" spans="1:4" ht="39" customHeight="1">
      <c r="A4" s="135" t="s">
        <v>571</v>
      </c>
      <c r="B4" s="135" t="s">
        <v>15</v>
      </c>
      <c r="C4" s="135" t="s">
        <v>95</v>
      </c>
      <c r="D4" s="135" t="s">
        <v>15</v>
      </c>
    </row>
    <row r="5" spans="1:4" ht="36" customHeight="1">
      <c r="A5" s="136" t="s">
        <v>640</v>
      </c>
      <c r="B5" s="91"/>
      <c r="C5" s="136" t="s">
        <v>641</v>
      </c>
      <c r="D5" s="91"/>
    </row>
    <row r="6" spans="1:4" ht="36" customHeight="1">
      <c r="A6" s="137" t="s">
        <v>642</v>
      </c>
      <c r="B6" s="96"/>
      <c r="C6" s="137"/>
      <c r="D6" s="96"/>
    </row>
    <row r="7" spans="1:4" ht="36" customHeight="1">
      <c r="A7" s="137" t="s">
        <v>644</v>
      </c>
      <c r="B7" s="96"/>
      <c r="C7" s="137"/>
      <c r="D7" s="96"/>
    </row>
    <row r="8" spans="1:4" ht="36" customHeight="1">
      <c r="A8" s="137" t="s">
        <v>851</v>
      </c>
      <c r="B8" s="96"/>
      <c r="C8" s="137"/>
      <c r="D8" s="96"/>
    </row>
    <row r="9" spans="1:4" ht="36" customHeight="1">
      <c r="A9" s="137" t="s">
        <v>852</v>
      </c>
      <c r="B9" s="96"/>
      <c r="C9" s="138"/>
      <c r="D9" s="138"/>
    </row>
    <row r="10" spans="1:4" ht="36" customHeight="1">
      <c r="A10" s="137" t="s">
        <v>853</v>
      </c>
      <c r="B10" s="96"/>
      <c r="C10" s="138"/>
      <c r="D10" s="138"/>
    </row>
    <row r="11" spans="1:4" ht="36" customHeight="1">
      <c r="A11" s="137" t="s">
        <v>650</v>
      </c>
      <c r="B11" s="96"/>
      <c r="C11" s="138"/>
      <c r="D11" s="138"/>
    </row>
    <row r="12" spans="1:4" ht="36" customHeight="1">
      <c r="A12" s="137" t="s">
        <v>854</v>
      </c>
      <c r="B12" s="96"/>
      <c r="C12" s="138"/>
      <c r="D12" s="138"/>
    </row>
    <row r="13" spans="1:4" ht="36" customHeight="1">
      <c r="A13" s="137" t="s">
        <v>652</v>
      </c>
      <c r="B13" s="96"/>
      <c r="C13" s="138"/>
      <c r="D13" s="138"/>
    </row>
    <row r="14" spans="1:4" ht="18" customHeight="1">
      <c r="A14" t="s">
        <v>855</v>
      </c>
    </row>
  </sheetData>
  <mergeCells count="2">
    <mergeCell ref="A1:B1"/>
    <mergeCell ref="A2:D2"/>
  </mergeCells>
  <phoneticPr fontId="81"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G34"/>
  <sheetViews>
    <sheetView topLeftCell="A13" workbookViewId="0">
      <selection activeCell="C13" sqref="C13"/>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75">
      <c r="A1" s="307" t="s">
        <v>856</v>
      </c>
      <c r="B1" s="307"/>
      <c r="C1" s="307"/>
    </row>
    <row r="2" spans="1:7" ht="25.5" customHeight="1">
      <c r="A2" s="358" t="s">
        <v>945</v>
      </c>
      <c r="B2" s="358"/>
      <c r="C2" s="358"/>
    </row>
    <row r="3" spans="1:7" ht="20.25" customHeight="1">
      <c r="A3" s="315" t="s">
        <v>512</v>
      </c>
      <c r="B3" s="315"/>
      <c r="C3" s="315"/>
    </row>
    <row r="4" spans="1:7" ht="14.25" customHeight="1">
      <c r="A4" s="126"/>
      <c r="B4" s="126"/>
      <c r="C4" s="117" t="s">
        <v>11</v>
      </c>
    </row>
    <row r="5" spans="1:7" ht="32.25" customHeight="1">
      <c r="A5" s="316" t="s">
        <v>857</v>
      </c>
      <c r="B5" s="316"/>
      <c r="C5" s="128" t="s">
        <v>13</v>
      </c>
    </row>
    <row r="6" spans="1:7" s="124" customFormat="1" ht="21" customHeight="1">
      <c r="A6" s="326" t="s">
        <v>517</v>
      </c>
      <c r="B6" s="327"/>
      <c r="C6" s="129"/>
    </row>
    <row r="7" spans="1:7" s="124" customFormat="1" ht="20.100000000000001" customHeight="1">
      <c r="A7" s="356" t="s">
        <v>518</v>
      </c>
      <c r="B7" s="356"/>
      <c r="C7" s="130"/>
      <c r="G7" s="131"/>
    </row>
    <row r="8" spans="1:7" s="124" customFormat="1" ht="20.100000000000001" customHeight="1">
      <c r="A8" s="356" t="s">
        <v>519</v>
      </c>
      <c r="B8" s="356"/>
      <c r="C8" s="130"/>
    </row>
    <row r="9" spans="1:7" ht="20.100000000000001" customHeight="1">
      <c r="A9" s="356" t="s">
        <v>520</v>
      </c>
      <c r="B9" s="356"/>
      <c r="C9" s="130"/>
    </row>
    <row r="10" spans="1:7" s="124" customFormat="1" ht="20.100000000000001" customHeight="1">
      <c r="A10" s="356" t="s">
        <v>521</v>
      </c>
      <c r="B10" s="356"/>
      <c r="C10" s="130"/>
    </row>
    <row r="11" spans="1:7" ht="20.100000000000001" customHeight="1">
      <c r="A11" s="356" t="s">
        <v>522</v>
      </c>
      <c r="B11" s="356"/>
      <c r="C11" s="130"/>
    </row>
    <row r="12" spans="1:7" ht="20.100000000000001" customHeight="1">
      <c r="A12" s="356" t="s">
        <v>523</v>
      </c>
      <c r="B12" s="356"/>
      <c r="C12" s="130"/>
    </row>
    <row r="13" spans="1:7" ht="20.100000000000001" customHeight="1">
      <c r="A13" s="356" t="s">
        <v>524</v>
      </c>
      <c r="B13" s="356"/>
      <c r="C13" s="130"/>
    </row>
    <row r="14" spans="1:7" ht="20.100000000000001" customHeight="1">
      <c r="A14" s="356" t="s">
        <v>525</v>
      </c>
      <c r="B14" s="356"/>
      <c r="C14" s="130"/>
    </row>
    <row r="15" spans="1:7" ht="20.100000000000001" customHeight="1">
      <c r="A15" s="356" t="s">
        <v>526</v>
      </c>
      <c r="B15" s="356"/>
      <c r="C15" s="130"/>
    </row>
    <row r="16" spans="1:7" ht="20.100000000000001" customHeight="1">
      <c r="A16" s="356" t="s">
        <v>527</v>
      </c>
      <c r="B16" s="356"/>
      <c r="C16" s="130"/>
    </row>
    <row r="17" spans="1:7" ht="20.100000000000001" customHeight="1">
      <c r="A17" s="356" t="s">
        <v>528</v>
      </c>
      <c r="B17" s="356"/>
      <c r="C17" s="130"/>
    </row>
    <row r="18" spans="1:7" s="124" customFormat="1" ht="20.100000000000001" customHeight="1">
      <c r="A18" s="356" t="s">
        <v>529</v>
      </c>
      <c r="B18" s="356"/>
      <c r="C18" s="130"/>
    </row>
    <row r="19" spans="1:7" s="124" customFormat="1" ht="20.100000000000001" customHeight="1">
      <c r="A19" s="356" t="s">
        <v>530</v>
      </c>
      <c r="B19" s="356"/>
      <c r="C19" s="130"/>
    </row>
    <row r="20" spans="1:7" s="124" customFormat="1" ht="20.100000000000001" customHeight="1">
      <c r="A20" s="356" t="s">
        <v>531</v>
      </c>
      <c r="B20" s="356"/>
      <c r="C20" s="130"/>
    </row>
    <row r="21" spans="1:7" s="124" customFormat="1" ht="20.100000000000001" customHeight="1">
      <c r="A21" s="356" t="s">
        <v>532</v>
      </c>
      <c r="B21" s="356"/>
      <c r="C21" s="130"/>
    </row>
    <row r="22" spans="1:7" s="124" customFormat="1" ht="20.100000000000001" customHeight="1">
      <c r="A22" s="356" t="s">
        <v>533</v>
      </c>
      <c r="B22" s="356"/>
      <c r="C22" s="130"/>
    </row>
    <row r="23" spans="1:7" s="124" customFormat="1" ht="20.100000000000001" customHeight="1">
      <c r="A23" s="356" t="s">
        <v>534</v>
      </c>
      <c r="B23" s="356"/>
      <c r="C23" s="130"/>
      <c r="G23" s="132"/>
    </row>
    <row r="24" spans="1:7" s="124" customFormat="1" ht="20.100000000000001" customHeight="1">
      <c r="A24" s="356" t="s">
        <v>535</v>
      </c>
      <c r="B24" s="356"/>
      <c r="C24" s="130"/>
    </row>
    <row r="25" spans="1:7" s="124" customFormat="1" ht="20.100000000000001" customHeight="1">
      <c r="A25" s="356" t="s">
        <v>536</v>
      </c>
      <c r="B25" s="356"/>
      <c r="C25" s="130"/>
    </row>
    <row r="26" spans="1:7" s="124" customFormat="1" ht="20.100000000000001" customHeight="1">
      <c r="A26" s="356" t="s">
        <v>537</v>
      </c>
      <c r="B26" s="356"/>
      <c r="C26" s="130"/>
    </row>
    <row r="27" spans="1:7" s="124" customFormat="1" ht="20.100000000000001" customHeight="1">
      <c r="A27" s="356" t="s">
        <v>538</v>
      </c>
      <c r="B27" s="356"/>
      <c r="C27" s="130"/>
    </row>
    <row r="28" spans="1:7" s="124" customFormat="1" ht="20.100000000000001" customHeight="1">
      <c r="A28" s="356" t="s">
        <v>539</v>
      </c>
      <c r="B28" s="356"/>
      <c r="C28" s="130"/>
    </row>
    <row r="29" spans="1:7" s="124" customFormat="1" ht="20.100000000000001" customHeight="1">
      <c r="A29" s="356" t="s">
        <v>540</v>
      </c>
      <c r="B29" s="356"/>
      <c r="C29" s="130"/>
    </row>
    <row r="30" spans="1:7" s="124" customFormat="1" ht="20.100000000000001" customHeight="1">
      <c r="A30" s="356" t="s">
        <v>541</v>
      </c>
      <c r="B30" s="356"/>
      <c r="C30" s="130"/>
    </row>
    <row r="31" spans="1:7" s="124" customFormat="1" ht="20.100000000000001" customHeight="1">
      <c r="A31" s="356" t="s">
        <v>542</v>
      </c>
      <c r="B31" s="356"/>
      <c r="C31" s="130"/>
    </row>
    <row r="32" spans="1:7" s="124" customFormat="1" ht="20.100000000000001" customHeight="1">
      <c r="A32" s="356" t="s">
        <v>543</v>
      </c>
      <c r="B32" s="356"/>
      <c r="C32" s="130"/>
    </row>
    <row r="33" spans="1:3" s="124" customFormat="1" ht="20.100000000000001" customHeight="1">
      <c r="A33" s="356" t="s">
        <v>544</v>
      </c>
      <c r="B33" s="356"/>
      <c r="C33" s="133"/>
    </row>
    <row r="34" spans="1:3" ht="30" customHeight="1">
      <c r="A34" s="357" t="s">
        <v>809</v>
      </c>
      <c r="B34" s="357"/>
      <c r="C34" s="357"/>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G106"/>
  <sheetViews>
    <sheetView showZeros="0" workbookViewId="0">
      <selection activeCell="A9" sqref="A9"/>
    </sheetView>
  </sheetViews>
  <sheetFormatPr defaultColWidth="10" defaultRowHeight="13.5"/>
  <cols>
    <col min="1" max="1" width="56.625" style="112" customWidth="1"/>
    <col min="2" max="2" width="20.125" style="113" customWidth="1"/>
    <col min="3" max="16384" width="10" style="113"/>
  </cols>
  <sheetData>
    <row r="1" spans="1:7" ht="18.75">
      <c r="A1" s="307" t="s">
        <v>858</v>
      </c>
      <c r="B1" s="307"/>
    </row>
    <row r="2" spans="1:7" ht="24">
      <c r="A2" s="311" t="s">
        <v>945</v>
      </c>
      <c r="B2" s="311"/>
    </row>
    <row r="3" spans="1:7">
      <c r="A3" s="315" t="s">
        <v>546</v>
      </c>
      <c r="B3" s="315"/>
    </row>
    <row r="4" spans="1:7" ht="20.25" customHeight="1">
      <c r="A4" s="116"/>
      <c r="B4" s="117" t="s">
        <v>11</v>
      </c>
    </row>
    <row r="5" spans="1:7" ht="24" customHeight="1">
      <c r="A5" s="118" t="s">
        <v>547</v>
      </c>
      <c r="B5" s="119" t="s">
        <v>13</v>
      </c>
    </row>
    <row r="6" spans="1:7" ht="24" customHeight="1">
      <c r="A6" s="120" t="s">
        <v>517</v>
      </c>
      <c r="B6" s="119"/>
    </row>
    <row r="7" spans="1:7" ht="29.1" customHeight="1">
      <c r="A7" s="121" t="s">
        <v>656</v>
      </c>
      <c r="B7" s="122"/>
      <c r="G7" s="123"/>
    </row>
    <row r="8" spans="1:7" ht="29.1" customHeight="1">
      <c r="A8" s="121" t="s">
        <v>657</v>
      </c>
      <c r="B8" s="122"/>
    </row>
    <row r="9" spans="1:7" ht="29.1" customHeight="1">
      <c r="A9" s="121" t="s">
        <v>658</v>
      </c>
      <c r="B9" s="122"/>
    </row>
    <row r="10" spans="1:7" ht="29.1" customHeight="1">
      <c r="A10" s="121" t="s">
        <v>659</v>
      </c>
      <c r="B10" s="122"/>
    </row>
    <row r="11" spans="1:7" ht="29.1" customHeight="1">
      <c r="A11" s="121" t="s">
        <v>660</v>
      </c>
      <c r="B11" s="122"/>
    </row>
    <row r="12" spans="1:7" ht="29.1" customHeight="1">
      <c r="A12" s="121" t="s">
        <v>661</v>
      </c>
      <c r="B12" s="122"/>
    </row>
    <row r="13" spans="1:7" ht="29.1" customHeight="1">
      <c r="A13" s="121" t="s">
        <v>662</v>
      </c>
      <c r="B13" s="122"/>
    </row>
    <row r="14" spans="1:7" ht="29.1" customHeight="1">
      <c r="A14" s="121" t="s">
        <v>663</v>
      </c>
      <c r="B14" s="122"/>
    </row>
    <row r="15" spans="1:7" ht="29.1" customHeight="1">
      <c r="A15" s="121" t="s">
        <v>859</v>
      </c>
      <c r="B15" s="122"/>
    </row>
    <row r="16" spans="1:7" ht="30.95" customHeight="1">
      <c r="A16" s="318" t="s">
        <v>827</v>
      </c>
      <c r="B16" s="318"/>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G23"/>
  <sheetViews>
    <sheetView showZeros="0" workbookViewId="0">
      <selection activeCell="C8" sqref="C8"/>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75">
      <c r="A1" s="319" t="s">
        <v>860</v>
      </c>
      <c r="B1" s="319"/>
      <c r="C1" s="82"/>
      <c r="D1" s="83"/>
    </row>
    <row r="2" spans="1:7" ht="30" customHeight="1">
      <c r="A2" s="320" t="s">
        <v>946</v>
      </c>
      <c r="B2" s="320"/>
      <c r="C2" s="320"/>
      <c r="D2" s="320"/>
    </row>
    <row r="3" spans="1:7" s="77" customFormat="1" ht="21.95" customHeight="1">
      <c r="A3" s="84"/>
      <c r="B3" s="85"/>
      <c r="C3" s="86"/>
      <c r="D3" s="87" t="s">
        <v>11</v>
      </c>
    </row>
    <row r="4" spans="1:7" s="77" customFormat="1" ht="24" customHeight="1">
      <c r="A4" s="88" t="s">
        <v>571</v>
      </c>
      <c r="B4" s="88" t="s">
        <v>13</v>
      </c>
      <c r="C4" s="88" t="s">
        <v>95</v>
      </c>
      <c r="D4" s="89" t="s">
        <v>13</v>
      </c>
    </row>
    <row r="5" spans="1:7" s="77" customFormat="1" ht="24" customHeight="1">
      <c r="A5" s="90" t="s">
        <v>19</v>
      </c>
      <c r="B5" s="91"/>
      <c r="C5" s="90" t="s">
        <v>19</v>
      </c>
      <c r="D5" s="91"/>
    </row>
    <row r="6" spans="1:7" s="77" customFormat="1" ht="24" customHeight="1">
      <c r="A6" s="92" t="s">
        <v>20</v>
      </c>
      <c r="B6" s="91"/>
      <c r="C6" s="93" t="s">
        <v>21</v>
      </c>
      <c r="D6" s="94"/>
    </row>
    <row r="7" spans="1:7" s="77" customFormat="1" ht="20.100000000000001" customHeight="1">
      <c r="A7" s="95" t="s">
        <v>668</v>
      </c>
      <c r="B7" s="96"/>
      <c r="C7" s="97" t="s">
        <v>669</v>
      </c>
      <c r="D7" s="69"/>
      <c r="E7" s="98"/>
      <c r="G7" s="99"/>
    </row>
    <row r="8" spans="1:7" s="77" customFormat="1" ht="20.100000000000001" customHeight="1">
      <c r="A8" s="95" t="s">
        <v>670</v>
      </c>
      <c r="B8" s="69"/>
      <c r="C8" s="100" t="s">
        <v>861</v>
      </c>
      <c r="D8" s="69"/>
      <c r="E8" s="98"/>
    </row>
    <row r="9" spans="1:7" s="77" customFormat="1" ht="20.100000000000001" customHeight="1">
      <c r="A9" s="95" t="s">
        <v>672</v>
      </c>
      <c r="B9" s="69"/>
      <c r="C9" s="100" t="s">
        <v>862</v>
      </c>
      <c r="D9" s="69"/>
    </row>
    <row r="10" spans="1:7" s="77" customFormat="1" ht="20.100000000000001" customHeight="1">
      <c r="A10" s="95" t="s">
        <v>674</v>
      </c>
      <c r="B10" s="69"/>
      <c r="C10" s="100" t="s">
        <v>863</v>
      </c>
      <c r="D10" s="69"/>
    </row>
    <row r="11" spans="1:7" s="77" customFormat="1" ht="20.100000000000001" customHeight="1">
      <c r="A11" s="101"/>
      <c r="B11" s="102"/>
      <c r="C11" s="97" t="s">
        <v>677</v>
      </c>
      <c r="D11" s="69"/>
      <c r="E11" s="98"/>
      <c r="F11" s="103"/>
    </row>
    <row r="12" spans="1:7" s="77" customFormat="1" ht="20.100000000000001" customHeight="1">
      <c r="A12" s="104"/>
      <c r="B12" s="102"/>
      <c r="C12" s="100" t="s">
        <v>678</v>
      </c>
      <c r="D12" s="69"/>
      <c r="F12" s="103"/>
    </row>
    <row r="13" spans="1:7" s="77" customFormat="1" ht="20.100000000000001" customHeight="1">
      <c r="A13" s="104"/>
      <c r="B13" s="102"/>
      <c r="C13" s="100" t="s">
        <v>864</v>
      </c>
      <c r="D13" s="69"/>
      <c r="F13" s="103"/>
    </row>
    <row r="14" spans="1:7" s="77" customFormat="1" ht="20.100000000000001" customHeight="1">
      <c r="A14" s="105"/>
      <c r="B14" s="106"/>
      <c r="C14" s="97" t="s">
        <v>865</v>
      </c>
      <c r="D14" s="69"/>
      <c r="F14" s="103"/>
    </row>
    <row r="15" spans="1:7" s="77" customFormat="1" ht="20.100000000000001" customHeight="1">
      <c r="A15" s="105"/>
      <c r="B15" s="106"/>
      <c r="C15" s="100" t="s">
        <v>866</v>
      </c>
      <c r="D15" s="69"/>
    </row>
    <row r="16" spans="1:7" s="77" customFormat="1" ht="20.100000000000001" customHeight="1">
      <c r="A16" s="107"/>
      <c r="B16" s="102"/>
      <c r="C16" s="108" t="s">
        <v>867</v>
      </c>
      <c r="D16" s="69"/>
    </row>
    <row r="17" spans="1:5" s="77" customFormat="1" ht="20.100000000000001" customHeight="1">
      <c r="A17" s="107"/>
      <c r="B17" s="102"/>
      <c r="C17" s="97" t="s">
        <v>682</v>
      </c>
      <c r="D17" s="69"/>
    </row>
    <row r="18" spans="1:5" s="77" customFormat="1" ht="20.100000000000001" customHeight="1">
      <c r="A18" s="107"/>
      <c r="B18" s="102"/>
      <c r="C18" s="100" t="s">
        <v>868</v>
      </c>
      <c r="D18" s="69"/>
    </row>
    <row r="19" spans="1:5" s="77" customFormat="1" ht="20.100000000000001" customHeight="1">
      <c r="A19" s="109" t="s">
        <v>71</v>
      </c>
      <c r="B19" s="110">
        <f>B20</f>
        <v>0</v>
      </c>
      <c r="C19" s="109" t="s">
        <v>72</v>
      </c>
      <c r="D19" s="91"/>
      <c r="E19" s="111"/>
    </row>
    <row r="20" spans="1:5" s="77" customFormat="1" ht="20.100000000000001" customHeight="1">
      <c r="A20" s="95" t="s">
        <v>869</v>
      </c>
      <c r="B20" s="69"/>
      <c r="C20" s="95" t="s">
        <v>870</v>
      </c>
      <c r="D20" s="96"/>
    </row>
    <row r="21" spans="1:5" ht="59.25" customHeight="1">
      <c r="A21" s="359" t="s">
        <v>871</v>
      </c>
      <c r="B21" s="359"/>
      <c r="C21" s="359"/>
      <c r="D21" s="359"/>
    </row>
    <row r="22" spans="1:5" ht="22.15" customHeight="1"/>
    <row r="23" spans="1:5" ht="22.15" customHeight="1"/>
  </sheetData>
  <mergeCells count="3">
    <mergeCell ref="A1:B1"/>
    <mergeCell ref="A2:D2"/>
    <mergeCell ref="A21:D2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WVJ36"/>
  <sheetViews>
    <sheetView showZeros="0" workbookViewId="0">
      <selection activeCell="K9" sqref="K9"/>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75">
      <c r="A1" s="319" t="s">
        <v>872</v>
      </c>
      <c r="B1" s="319"/>
      <c r="C1" s="319"/>
      <c r="D1" s="319"/>
    </row>
    <row r="2" spans="1:7" ht="24.75" customHeight="1">
      <c r="A2" s="320" t="s">
        <v>947</v>
      </c>
      <c r="B2" s="320"/>
      <c r="C2" s="320"/>
      <c r="D2" s="320"/>
    </row>
    <row r="3" spans="1:7" ht="18.75">
      <c r="A3" s="330"/>
      <c r="B3" s="331"/>
      <c r="C3" s="61"/>
      <c r="D3" s="62" t="s">
        <v>11</v>
      </c>
    </row>
    <row r="4" spans="1:7" ht="30" customHeight="1">
      <c r="A4" s="63" t="s">
        <v>12</v>
      </c>
      <c r="B4" s="64" t="s">
        <v>13</v>
      </c>
      <c r="C4" s="63" t="s">
        <v>667</v>
      </c>
      <c r="D4" s="64" t="s">
        <v>13</v>
      </c>
    </row>
    <row r="5" spans="1:7" ht="30" customHeight="1">
      <c r="A5" s="65" t="s">
        <v>19</v>
      </c>
      <c r="B5" s="66"/>
      <c r="C5" s="65" t="s">
        <v>19</v>
      </c>
      <c r="D5" s="66"/>
    </row>
    <row r="6" spans="1:7" ht="30" customHeight="1">
      <c r="A6" s="67" t="s">
        <v>689</v>
      </c>
      <c r="B6" s="66"/>
      <c r="C6" s="67" t="s">
        <v>690</v>
      </c>
      <c r="D6" s="66"/>
    </row>
    <row r="7" spans="1:7" ht="30" customHeight="1">
      <c r="A7" s="68" t="s">
        <v>691</v>
      </c>
      <c r="B7" s="69"/>
      <c r="C7" s="68" t="s">
        <v>692</v>
      </c>
      <c r="D7" s="69">
        <f>SUM(D8:D10)</f>
        <v>0</v>
      </c>
      <c r="G7" s="70"/>
    </row>
    <row r="8" spans="1:7" ht="30" customHeight="1">
      <c r="A8" s="71" t="s">
        <v>693</v>
      </c>
      <c r="B8" s="69"/>
      <c r="C8" s="71" t="s">
        <v>693</v>
      </c>
      <c r="D8" s="69"/>
    </row>
    <row r="9" spans="1:7" ht="30" customHeight="1">
      <c r="A9" s="71" t="s">
        <v>694</v>
      </c>
      <c r="B9" s="69"/>
      <c r="C9" s="71" t="s">
        <v>694</v>
      </c>
      <c r="D9" s="69"/>
    </row>
    <row r="10" spans="1:7" ht="30" customHeight="1">
      <c r="A10" s="71" t="s">
        <v>695</v>
      </c>
      <c r="B10" s="69"/>
      <c r="C10" s="71" t="s">
        <v>695</v>
      </c>
      <c r="D10" s="69"/>
    </row>
    <row r="11" spans="1:7" ht="30" customHeight="1">
      <c r="A11" s="68" t="s">
        <v>696</v>
      </c>
      <c r="B11" s="69">
        <f>B12+B13</f>
        <v>0</v>
      </c>
      <c r="C11" s="68" t="s">
        <v>697</v>
      </c>
      <c r="D11" s="69">
        <f>D12+D13</f>
        <v>0</v>
      </c>
    </row>
    <row r="12" spans="1:7" ht="30" customHeight="1">
      <c r="A12" s="72" t="s">
        <v>698</v>
      </c>
      <c r="B12" s="69"/>
      <c r="C12" s="71" t="s">
        <v>699</v>
      </c>
      <c r="D12" s="69"/>
    </row>
    <row r="13" spans="1:7" ht="30" customHeight="1">
      <c r="A13" s="71" t="s">
        <v>700</v>
      </c>
      <c r="B13" s="69"/>
      <c r="C13" s="71" t="s">
        <v>700</v>
      </c>
      <c r="D13" s="69"/>
    </row>
    <row r="14" spans="1:7" ht="30" customHeight="1">
      <c r="A14" s="68" t="s">
        <v>701</v>
      </c>
      <c r="B14" s="69"/>
      <c r="C14" s="68" t="s">
        <v>702</v>
      </c>
      <c r="D14" s="69"/>
    </row>
    <row r="15" spans="1:7" ht="30" customHeight="1">
      <c r="A15" s="68" t="s">
        <v>703</v>
      </c>
      <c r="B15" s="69"/>
      <c r="C15" s="68" t="s">
        <v>704</v>
      </c>
      <c r="D15" s="69"/>
    </row>
    <row r="16" spans="1:7" ht="30" customHeight="1">
      <c r="A16" s="73"/>
      <c r="B16" s="74"/>
      <c r="C16" s="75" t="s">
        <v>705</v>
      </c>
      <c r="D16" s="74"/>
    </row>
    <row r="17" spans="1:4" ht="38.25" customHeight="1">
      <c r="A17" s="332" t="s">
        <v>949</v>
      </c>
      <c r="B17" s="332"/>
      <c r="C17" s="332"/>
      <c r="D17" s="332"/>
    </row>
    <row r="18" spans="1:4">
      <c r="A18" s="333" t="s">
        <v>706</v>
      </c>
      <c r="B18" s="333"/>
      <c r="C18" s="333"/>
      <c r="D18" s="333"/>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sheetPr>
  <dimension ref="A1:AS22"/>
  <sheetViews>
    <sheetView showGridLines="0" showZeros="0" workbookViewId="0">
      <selection activeCell="K13" sqref="K13"/>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19" t="s">
        <v>873</v>
      </c>
      <c r="B1" s="319"/>
      <c r="C1" s="319"/>
      <c r="D1" s="319"/>
    </row>
    <row r="2" spans="1:45" ht="31.5" customHeight="1">
      <c r="A2" s="360" t="s">
        <v>948</v>
      </c>
      <c r="B2" s="360"/>
      <c r="C2" s="360"/>
      <c r="D2" s="36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547</v>
      </c>
      <c r="B4" s="45" t="s">
        <v>709</v>
      </c>
      <c r="C4" s="46" t="s">
        <v>874</v>
      </c>
      <c r="D4" s="47" t="s">
        <v>875</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711</v>
      </c>
      <c r="B5" s="49"/>
      <c r="C5" s="49"/>
      <c r="D5" s="50"/>
    </row>
    <row r="6" spans="1:45" s="37" customFormat="1" ht="20.100000000000001" customHeight="1">
      <c r="A6" s="51" t="s">
        <v>712</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713</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714</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715</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716</v>
      </c>
      <c r="B10" s="54"/>
      <c r="C10" s="54"/>
      <c r="D10" s="54"/>
    </row>
    <row r="11" spans="1:45" s="37" customFormat="1" ht="20.100000000000001" customHeight="1">
      <c r="A11" s="48" t="s">
        <v>717</v>
      </c>
      <c r="B11" s="54"/>
      <c r="C11" s="54"/>
      <c r="D11" s="54"/>
    </row>
    <row r="12" spans="1:45" s="37" customFormat="1" ht="20.100000000000001" customHeight="1">
      <c r="A12" s="51" t="s">
        <v>718</v>
      </c>
      <c r="B12" s="54"/>
      <c r="C12" s="54"/>
      <c r="D12" s="54"/>
    </row>
    <row r="13" spans="1:45" s="37" customFormat="1" ht="20.100000000000001" customHeight="1">
      <c r="A13" s="48" t="s">
        <v>719</v>
      </c>
      <c r="B13" s="54"/>
      <c r="C13" s="54"/>
      <c r="D13" s="54"/>
    </row>
    <row r="14" spans="1:45" s="37" customFormat="1" ht="20.100000000000001" customHeight="1">
      <c r="A14" s="51" t="s">
        <v>720</v>
      </c>
      <c r="B14" s="54"/>
      <c r="C14" s="54"/>
      <c r="D14" s="54"/>
    </row>
    <row r="15" spans="1:45" s="37" customFormat="1" ht="20.100000000000001" customHeight="1">
      <c r="A15" s="48" t="s">
        <v>721</v>
      </c>
      <c r="B15" s="54"/>
      <c r="C15" s="54"/>
      <c r="D15" s="54"/>
    </row>
    <row r="16" spans="1:45" s="37" customFormat="1" ht="20.100000000000001" customHeight="1">
      <c r="A16" s="51" t="s">
        <v>722</v>
      </c>
      <c r="B16" s="54"/>
      <c r="C16" s="54"/>
      <c r="D16" s="54"/>
    </row>
    <row r="17" spans="1:4" s="37" customFormat="1" ht="20.100000000000001" customHeight="1">
      <c r="A17" s="48" t="s">
        <v>723</v>
      </c>
      <c r="B17" s="54"/>
      <c r="C17" s="54"/>
      <c r="D17" s="54"/>
    </row>
    <row r="18" spans="1:4" s="37" customFormat="1" ht="20.100000000000001" customHeight="1">
      <c r="A18" s="51" t="s">
        <v>724</v>
      </c>
      <c r="B18" s="54"/>
      <c r="C18" s="54"/>
      <c r="D18" s="54"/>
    </row>
    <row r="19" spans="1:4" s="37" customFormat="1" ht="20.100000000000001" customHeight="1">
      <c r="A19" s="51"/>
      <c r="B19" s="54"/>
      <c r="C19" s="54"/>
      <c r="D19" s="54"/>
    </row>
    <row r="20" spans="1:4" s="37" customFormat="1" ht="20.100000000000001" customHeight="1">
      <c r="A20" s="55" t="s">
        <v>725</v>
      </c>
      <c r="B20" s="54"/>
      <c r="C20" s="54"/>
      <c r="D20" s="54"/>
    </row>
    <row r="21" spans="1:4" s="37" customFormat="1" ht="20.100000000000001" customHeight="1">
      <c r="A21" s="55" t="s">
        <v>726</v>
      </c>
      <c r="B21" s="54"/>
      <c r="C21" s="54"/>
      <c r="D21" s="54"/>
    </row>
    <row r="22" spans="1:4" ht="29.1" customHeight="1">
      <c r="A22" s="56" t="s">
        <v>949</v>
      </c>
    </row>
  </sheetData>
  <sheetProtection formatCells="0" formatColumns="0" formatRows="0"/>
  <mergeCells count="2">
    <mergeCell ref="A1:D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G12"/>
  <sheetViews>
    <sheetView tabSelected="1" workbookViewId="0">
      <selection activeCell="D29" sqref="D29"/>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876</v>
      </c>
    </row>
    <row r="2" spans="1:7" ht="32.1" customHeight="1">
      <c r="A2" s="360" t="s">
        <v>950</v>
      </c>
      <c r="B2" s="360"/>
      <c r="C2" s="360"/>
      <c r="D2" s="360"/>
      <c r="E2" s="360"/>
      <c r="F2" s="360"/>
      <c r="G2" s="27"/>
    </row>
    <row r="3" spans="1:7" ht="21" customHeight="1">
      <c r="A3" s="28"/>
      <c r="B3" s="29"/>
      <c r="C3" s="29"/>
      <c r="D3" s="29"/>
      <c r="E3" s="29"/>
      <c r="F3" s="30" t="s">
        <v>11</v>
      </c>
      <c r="G3" s="30"/>
    </row>
    <row r="4" spans="1:7" s="26" customFormat="1" ht="21.95" customHeight="1">
      <c r="A4" s="361" t="s">
        <v>877</v>
      </c>
      <c r="B4" s="361" t="s">
        <v>878</v>
      </c>
      <c r="C4" s="361" t="s">
        <v>879</v>
      </c>
      <c r="D4" s="361"/>
      <c r="E4" s="361"/>
      <c r="F4" s="361" t="s">
        <v>880</v>
      </c>
      <c r="G4" s="31"/>
    </row>
    <row r="5" spans="1:7" s="26" customFormat="1" ht="29.1" customHeight="1">
      <c r="A5" s="363"/>
      <c r="B5" s="363"/>
      <c r="C5" s="32" t="s">
        <v>769</v>
      </c>
      <c r="D5" s="32" t="s">
        <v>881</v>
      </c>
      <c r="E5" s="32" t="s">
        <v>882</v>
      </c>
      <c r="F5" s="363"/>
      <c r="G5" s="31"/>
    </row>
    <row r="6" spans="1:7" s="26" customFormat="1" ht="24" customHeight="1">
      <c r="A6" s="33">
        <f>B6+C6+F6</f>
        <v>23.1</v>
      </c>
      <c r="B6" s="33"/>
      <c r="C6" s="33">
        <f>SUM(D6:E6)</f>
        <v>22.1</v>
      </c>
      <c r="D6" s="33"/>
      <c r="E6" s="33">
        <v>22.1</v>
      </c>
      <c r="F6" s="33">
        <v>1</v>
      </c>
      <c r="G6" s="31"/>
    </row>
    <row r="7" spans="1:7" s="26" customFormat="1" ht="33.950000000000003" customHeight="1">
      <c r="A7" s="362" t="s">
        <v>951</v>
      </c>
      <c r="B7" s="362"/>
      <c r="C7" s="362"/>
      <c r="D7" s="362"/>
      <c r="E7" s="362"/>
      <c r="F7" s="362"/>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46"/>
  <sheetViews>
    <sheetView topLeftCell="A43" zoomScaleNormal="100" zoomScaleSheetLayoutView="100" workbookViewId="0">
      <selection activeCell="B49" sqref="B49"/>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883</v>
      </c>
    </row>
    <row r="2" spans="1:9" ht="29.1" customHeight="1">
      <c r="A2" s="364" t="s">
        <v>952</v>
      </c>
      <c r="B2" s="364"/>
      <c r="C2" s="364"/>
      <c r="D2" s="364"/>
      <c r="E2" s="364"/>
      <c r="F2" s="364"/>
      <c r="G2" s="364"/>
      <c r="H2" s="364"/>
      <c r="I2" s="364"/>
    </row>
    <row r="3" spans="1:9" ht="20.100000000000001" customHeight="1">
      <c r="A3" s="12"/>
      <c r="B3" s="12"/>
      <c r="C3" s="12"/>
      <c r="D3" s="12"/>
      <c r="E3" s="12"/>
      <c r="F3" s="12"/>
      <c r="G3" s="13" t="s">
        <v>11</v>
      </c>
    </row>
    <row r="4" spans="1:9" ht="42.95" customHeight="1">
      <c r="A4" s="14" t="s">
        <v>884</v>
      </c>
      <c r="B4" s="14" t="s">
        <v>885</v>
      </c>
      <c r="C4" s="14" t="s">
        <v>886</v>
      </c>
      <c r="D4" s="14" t="s">
        <v>887</v>
      </c>
      <c r="E4" s="14" t="s">
        <v>888</v>
      </c>
      <c r="F4" s="14" t="s">
        <v>889</v>
      </c>
      <c r="G4" s="14" t="s">
        <v>890</v>
      </c>
      <c r="H4" s="14" t="s">
        <v>891</v>
      </c>
      <c r="I4" s="14" t="s">
        <v>892</v>
      </c>
    </row>
    <row r="5" spans="1:9" ht="30" customHeight="1">
      <c r="A5" s="15"/>
      <c r="B5" s="15" t="s">
        <v>893</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1"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G8"/>
  <sheetViews>
    <sheetView workbookViewId="0">
      <pane ySplit="4" topLeftCell="A5" activePane="bottomLeft" state="frozen"/>
      <selection pane="bottomLeft" activeCell="G21" sqref="G21"/>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894</v>
      </c>
      <c r="B1" s="4"/>
    </row>
    <row r="2" spans="1:7" s="2" customFormat="1" ht="28.7" customHeight="1">
      <c r="A2" s="365" t="s">
        <v>953</v>
      </c>
      <c r="B2" s="365"/>
      <c r="C2" s="365"/>
      <c r="D2" s="365"/>
      <c r="E2" s="365"/>
      <c r="F2" s="365"/>
    </row>
    <row r="3" spans="1:7" ht="14.25" customHeight="1">
      <c r="A3" s="366" t="s">
        <v>895</v>
      </c>
      <c r="B3" s="366"/>
      <c r="C3" s="366"/>
      <c r="D3" s="366"/>
      <c r="E3" s="366"/>
      <c r="F3" s="366"/>
    </row>
    <row r="4" spans="1:7" ht="62.25" customHeight="1">
      <c r="A4" s="5" t="s">
        <v>884</v>
      </c>
      <c r="B4" s="5" t="s">
        <v>885</v>
      </c>
      <c r="C4" s="5" t="s">
        <v>896</v>
      </c>
      <c r="D4" s="5" t="s">
        <v>887</v>
      </c>
      <c r="E4" s="5" t="s">
        <v>888</v>
      </c>
      <c r="F4" s="5" t="s">
        <v>889</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67" t="s">
        <v>897</v>
      </c>
      <c r="B8" s="367"/>
      <c r="C8" s="367"/>
      <c r="D8" s="367"/>
      <c r="E8" s="367"/>
      <c r="F8" s="367"/>
    </row>
  </sheetData>
  <mergeCells count="3">
    <mergeCell ref="A2:F2"/>
    <mergeCell ref="A3:F3"/>
    <mergeCell ref="A8:F8"/>
  </mergeCells>
  <phoneticPr fontId="8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2024-01-30T01:35:28Z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