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225" firstSheet="1" activeTab="1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M$16,重点专项资金绩效目标表!$A$18:$M$33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$36:$M$36</definedName>
    <definedName name="_xlnm.Print_Area" localSheetId="2">重点专项资金目录!$A$1:$F$20</definedName>
    <definedName name="_xlnm.Print_Titles" localSheetId="0">征求意见稿!$4:$5</definedName>
    <definedName name="_xlnm.Print_Titles" localSheetId="2">重点专项资金目录!$3:$4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E5" i="2"/>
  <c r="D5" i="2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F41" i="1"/>
  <c r="D41" i="1"/>
  <c r="F40" i="1"/>
  <c r="D40" i="1"/>
  <c r="D39" i="1"/>
  <c r="F38" i="1"/>
  <c r="D38" i="1"/>
  <c r="D37" i="1"/>
  <c r="D36" i="1"/>
  <c r="D35" i="1"/>
  <c r="D34" i="1"/>
  <c r="D33" i="1"/>
  <c r="D32" i="1"/>
  <c r="F31" i="1"/>
  <c r="D31" i="1"/>
  <c r="F30" i="1"/>
  <c r="D30" i="1"/>
  <c r="D29" i="1"/>
  <c r="F28" i="1"/>
  <c r="D28" i="1"/>
  <c r="D27" i="1"/>
  <c r="F26" i="1"/>
  <c r="D26" i="1"/>
  <c r="D25" i="1"/>
  <c r="D24" i="1"/>
  <c r="F23" i="1"/>
  <c r="D23" i="1"/>
  <c r="F22" i="1"/>
  <c r="D22" i="1"/>
  <c r="D21" i="1"/>
  <c r="F20" i="1"/>
  <c r="D20" i="1"/>
  <c r="F19" i="1"/>
  <c r="D19" i="1"/>
  <c r="F18" i="1"/>
  <c r="D18" i="1"/>
  <c r="F17" i="1"/>
  <c r="D17" i="1"/>
  <c r="F16" i="1"/>
  <c r="D16" i="1"/>
  <c r="D15" i="1"/>
  <c r="D14" i="1"/>
  <c r="D13" i="1"/>
  <c r="F12" i="1"/>
  <c r="D12" i="1"/>
  <c r="F11" i="1"/>
  <c r="D11" i="1"/>
  <c r="D10" i="1"/>
  <c r="D9" i="1"/>
  <c r="D8" i="1"/>
  <c r="F7" i="1"/>
  <c r="D7" i="1"/>
  <c r="F6" i="1"/>
  <c r="E6" i="1"/>
  <c r="D6" i="1"/>
</calcChain>
</file>

<file path=xl/sharedStrings.xml><?xml version="1.0" encoding="utf-8"?>
<sst xmlns="http://schemas.openxmlformats.org/spreadsheetml/2006/main" count="403" uniqueCount="197">
  <si>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</si>
  <si>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</si>
  <si>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</si>
  <si>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</si>
  <si>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</si>
  <si>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</si>
  <si>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</si>
  <si>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</si>
  <si>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</si>
  <si>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</si>
  <si>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</si>
  <si>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</si>
  <si>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</si>
  <si>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</si>
  <si>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</si>
  <si>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</si>
  <si>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</si>
  <si>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</si>
  <si>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</si>
  <si>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</si>
  <si>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</si>
  <si>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</si>
  <si>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</si>
  <si>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</si>
  <si>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</si>
  <si>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</si>
  <si>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</si>
  <si>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</si>
  <si>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</si>
  <si>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</si>
  <si>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</si>
  <si>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</si>
  <si>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</si>
  <si>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</si>
  <si>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</si>
  <si>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</si>
  <si>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</si>
  <si>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</si>
  <si>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</si>
  <si>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</si>
  <si>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</si>
  <si>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</si>
  <si>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</si>
  <si>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</si>
  <si>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</si>
  <si>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</si>
  <si>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</si>
  <si>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</si>
  <si>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</si>
  <si>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</si>
  <si>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</si>
  <si>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</si>
  <si>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</si>
  <si>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</si>
  <si>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</si>
  <si>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</si>
  <si>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</si>
  <si>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</si>
  <si>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</si>
  <si>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</si>
  <si>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</si>
  <si>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</si>
  <si>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</si>
  <si>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</si>
  <si>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</si>
  <si>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</si>
  <si>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</si>
  <si>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</si>
  <si>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</si>
  <si>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</si>
  <si>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</si>
  <si>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</si>
  <si>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</si>
  <si>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</si>
  <si>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</si>
  <si>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</si>
  <si>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</si>
  <si>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</si>
  <si>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</si>
  <si>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</si>
  <si>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</si>
  <si>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</si>
  <si>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</si>
  <si>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</si>
  <si>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</si>
  <si>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</si>
  <si>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</si>
  <si>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</si>
  <si>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</si>
  <si>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</si>
  <si>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</si>
  <si>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</si>
  <si>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</si>
  <si>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</si>
  <si>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</si>
  <si>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</si>
  <si>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</si>
  <si>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</si>
  <si>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</si>
  <si>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</si>
  <si>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</si>
  <si>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</si>
  <si>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</si>
  <si>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</si>
  <si>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</si>
  <si>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</si>
  <si>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</si>
  <si>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</si>
  <si>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</si>
  <si>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</si>
  <si>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</si>
  <si>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</si>
  <si>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</si>
  <si>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</si>
  <si>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</si>
  <si>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</si>
  <si>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</si>
  <si>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2024年重点专项资金目录</t>
  </si>
  <si>
    <t>2024年预算</t>
  </si>
  <si>
    <t>序号：1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</si>
  <si>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</si>
  <si>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</si>
  <si>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</si>
  <si>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</si>
  <si>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</si>
  <si>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</si>
  <si>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</si>
  <si>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</si>
  <si>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</si>
  <si>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</si>
  <si>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</si>
  <si>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</si>
  <si>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</si>
  <si>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</si>
  <si>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</si>
  <si>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</si>
  <si>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</si>
  <si>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</si>
  <si>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</si>
  <si>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</si>
  <si>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</si>
  <si>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</si>
  <si>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</si>
  <si>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</si>
  <si>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</si>
  <si>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</si>
  <si>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</si>
  <si>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≥</t>
  </si>
  <si>
    <t>95</t>
  </si>
  <si>
    <t>%</t>
  </si>
  <si>
    <t>30</t>
  </si>
  <si>
    <t>是</t>
  </si>
  <si>
    <t>效益指标</t>
  </si>
  <si>
    <t>否</t>
  </si>
  <si>
    <t>数量指标</t>
  </si>
  <si>
    <t>＝</t>
  </si>
  <si>
    <t>个</t>
  </si>
  <si>
    <t>序号：2</t>
  </si>
  <si>
    <t>质量指标</t>
  </si>
  <si>
    <t>次/年</t>
  </si>
  <si>
    <t>33-村社区管理/01-村社区管理</t>
    <phoneticPr fontId="12" type="noConversion"/>
  </si>
  <si>
    <t>914-重庆市涪陵区马武镇人民政府</t>
    <phoneticPr fontId="12" type="noConversion"/>
  </si>
  <si>
    <t>按时发放村社区干部补贴，保证村社区基层组织正常运转。</t>
    <phoneticPr fontId="12" type="noConversion"/>
  </si>
  <si>
    <t>代琳松</t>
    <phoneticPr fontId="12" type="noConversion"/>
  </si>
  <si>
    <t>社会效益</t>
  </si>
  <si>
    <t>满意度指标</t>
  </si>
  <si>
    <t>服务对象满意度指标</t>
  </si>
  <si>
    <t>按月发放村社干部补贴人数</t>
  </si>
  <si>
    <t>补贴发放及时率</t>
  </si>
  <si>
    <t>保障日常正常运转村社区数量</t>
  </si>
  <si>
    <t>村居服务群众人数</t>
  </si>
  <si>
    <t>辖区群众对村社服务满意度</t>
  </si>
  <si>
    <t>204</t>
  </si>
  <si>
    <t>人</t>
  </si>
  <si>
    <t>99</t>
  </si>
  <si>
    <t>10</t>
  </si>
  <si>
    <t>19</t>
  </si>
  <si>
    <t>20000</t>
  </si>
  <si>
    <t>50010222T000000146367-村社区干部补贴</t>
    <phoneticPr fontId="12" type="noConversion"/>
  </si>
  <si>
    <t>村社区干部补贴</t>
    <phoneticPr fontId="12" type="noConversion"/>
  </si>
  <si>
    <t>914001-重庆市涪陵区马武镇人民政府（本级）</t>
    <phoneticPr fontId="12" type="noConversion"/>
  </si>
  <si>
    <t>马武镇人民政府（本级）</t>
  </si>
  <si>
    <t>合理运用服务群众工作经费，通过开展各类活动、困难慰问、维护环境卫生、维护公共设施等一系列的工作让辖区内的群众获得舒适感、幸福感。</t>
    <phoneticPr fontId="12" type="noConversion"/>
  </si>
  <si>
    <t>姚萌</t>
    <phoneticPr fontId="12" type="noConversion"/>
  </si>
  <si>
    <t>全年开展服务群众活动次数</t>
  </si>
  <si>
    <t>慰问关怀群众次数</t>
  </si>
  <si>
    <t>群众文化活动举办次数</t>
  </si>
  <si>
    <t>保障日常正常运转村社数量</t>
  </si>
  <si>
    <t>辖区群众对服务群众活动满意度</t>
  </si>
  <si>
    <t>场次</t>
  </si>
  <si>
    <t>20</t>
  </si>
  <si>
    <t>38</t>
  </si>
  <si>
    <t>100</t>
  </si>
  <si>
    <t>50010222T000000152741-服务群众工作</t>
    <phoneticPr fontId="12" type="noConversion"/>
  </si>
  <si>
    <t>服务群众工作</t>
  </si>
  <si>
    <t>2024年重点项目支出年度绩效目标表</t>
    <phoneticPr fontId="12" type="noConversion"/>
  </si>
  <si>
    <t>重庆市涪陵区马武镇2024年重点专项预算绩效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</si>
</sst>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"/>
    <numFmt numFmtId="177" formatCode="0_ "/>
    <numFmt numFmtId="178" formatCode="0.0_ "/>
  </numFmts>
  <fonts count="15">
    <font>
      <sz val="11"/>
      <color theme="1"/>
      <name val="宋体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WenQuanYi Micro Hei"/>
      <family val="1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8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华文中宋"/>
      <family val="3"/>
      <charset val="134"/>
    </font>
    <font>
      <sz val="18"/>
      <color theme="1"/>
      <name val="等线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6" fillId="0" borderId="9" xfId="0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7" fontId="6" fillId="0" borderId="10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9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177" fontId="10" fillId="0" borderId="9" xfId="0" applyNumberFormat="1" applyFont="1" applyBorder="1">
      <alignment vertical="center"/>
    </xf>
    <xf numFmtId="177" fontId="10" fillId="0" borderId="10" xfId="0" applyNumberFormat="1" applyFont="1" applyBorder="1">
      <alignment vertical="center"/>
    </xf>
    <xf numFmtId="0" fontId="10" fillId="0" borderId="15" xfId="0" applyFont="1" applyBorder="1" applyAlignment="1">
      <alignment vertical="center" wrapText="1"/>
    </xf>
    <xf numFmtId="177" fontId="10" fillId="0" borderId="15" xfId="0" applyNumberFormat="1" applyFont="1" applyBorder="1">
      <alignment vertical="center"/>
    </xf>
    <xf numFmtId="177" fontId="10" fillId="0" borderId="16" xfId="0" applyNumberFormat="1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178" fontId="6" fillId="0" borderId="9" xfId="0" applyNumberFormat="1" applyFont="1" applyBorder="1" applyAlignment="1">
      <alignment horizontal="center" vertical="center" wrapText="1"/>
    </xf>
    <xf numFmtId="178" fontId="0" fillId="0" borderId="9" xfId="0" applyNumberForma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74.760000000000005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8" customWidth="1"/>
    <col min="2" max="2" width="33.25" style="9" customWidth="1"/>
    <col min="3" max="3" width="15.25" style="9" customWidth="1"/>
    <col min="4" max="6" width="10.75" style="10" customWidth="1"/>
  </cols>
  <sheetData>
    <row r="1" spans="1:12" s="25" customFormat="1" ht="66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9" customHeight="1">
      <c r="A2" s="34" t="s">
        <v>1</v>
      </c>
      <c r="B2" s="35"/>
      <c r="C2" s="35"/>
      <c r="D2" s="36"/>
      <c r="E2" s="36"/>
      <c r="F2" s="37"/>
    </row>
    <row r="3" spans="1:12" ht="21" customHeight="1">
      <c r="F3" s="10" t="s">
        <v>2</v>
      </c>
    </row>
    <row r="4" spans="1:12" s="8" customFormat="1" ht="29.1" customHeight="1">
      <c r="A4" s="42" t="s">
        <v>3</v>
      </c>
      <c r="B4" s="44" t="s">
        <v>4</v>
      </c>
      <c r="C4" s="46" t="s">
        <v>5</v>
      </c>
      <c r="D4" s="38" t="s">
        <v>6</v>
      </c>
      <c r="E4" s="38"/>
      <c r="F4" s="39"/>
      <c r="J4" s="8" t="s">
        <v>7</v>
      </c>
    </row>
    <row r="5" spans="1:12" s="13" customFormat="1" ht="29.1" customHeight="1">
      <c r="A5" s="43"/>
      <c r="B5" s="45"/>
      <c r="C5" s="47"/>
      <c r="D5" s="11" t="s">
        <v>8</v>
      </c>
      <c r="E5" s="11" t="s">
        <v>9</v>
      </c>
      <c r="F5" s="12" t="s">
        <v>10</v>
      </c>
    </row>
    <row r="6" spans="1:12" s="13" customFormat="1" ht="29.1" customHeight="1">
      <c r="A6" s="40" t="s">
        <v>11</v>
      </c>
      <c r="B6" s="41"/>
      <c r="C6" s="14"/>
      <c r="D6" s="11">
        <f>E6+F6</f>
        <v>109958.46799999999</v>
      </c>
      <c r="E6" s="11">
        <f>SUBTOTAL(9,E7:E55)</f>
        <v>58340.468000000001</v>
      </c>
      <c r="F6" s="12">
        <f>SUBTOTAL(9,F7:F55)</f>
        <v>51618</v>
      </c>
    </row>
    <row r="7" spans="1:12" s="25" customFormat="1" ht="35.1" customHeight="1">
      <c r="A7" s="26">
        <v>1</v>
      </c>
      <c r="B7" s="27" t="s">
        <v>12</v>
      </c>
      <c r="C7" s="27" t="s">
        <v>13</v>
      </c>
      <c r="D7" s="28">
        <f>E7+F7</f>
        <v>278</v>
      </c>
      <c r="E7" s="28">
        <v>170</v>
      </c>
      <c r="F7" s="29">
        <f>VLOOKUP(B7,[1]Sheet1!$J$2:$K$155,2,0)</f>
        <v>108</v>
      </c>
      <c r="J7" s="25" t="s">
        <v>14</v>
      </c>
      <c r="K7" s="25" t="s">
        <v>15</v>
      </c>
    </row>
    <row r="8" spans="1:12" ht="20.100000000000001" customHeight="1">
      <c r="A8" s="16">
        <v>2</v>
      </c>
      <c r="B8" s="18" t="s">
        <v>16</v>
      </c>
      <c r="C8" s="18" t="s">
        <v>13</v>
      </c>
      <c r="D8" s="19">
        <f t="shared" ref="D8:D55" si="0">E8+F8</f>
        <v>133.19999999999999</v>
      </c>
      <c r="E8" s="19">
        <v>133.19999999999999</v>
      </c>
      <c r="F8" s="20"/>
      <c r="J8" t="s">
        <v>14</v>
      </c>
      <c r="K8" t="s">
        <v>15</v>
      </c>
    </row>
    <row r="9" spans="1:12" ht="20.100000000000001" customHeight="1">
      <c r="A9" s="16">
        <v>3</v>
      </c>
      <c r="B9" s="18" t="s">
        <v>17</v>
      </c>
      <c r="C9" s="18" t="s">
        <v>13</v>
      </c>
      <c r="D9" s="19">
        <f t="shared" si="0"/>
        <v>162</v>
      </c>
      <c r="E9" s="19">
        <v>162</v>
      </c>
      <c r="F9" s="20"/>
      <c r="J9" t="s">
        <v>14</v>
      </c>
      <c r="K9" t="s">
        <v>15</v>
      </c>
    </row>
    <row r="10" spans="1:12" s="25" customFormat="1" ht="20.100000000000001" customHeight="1">
      <c r="A10" s="26">
        <v>4</v>
      </c>
      <c r="B10" s="27" t="s">
        <v>18</v>
      </c>
      <c r="C10" s="27" t="s">
        <v>19</v>
      </c>
      <c r="D10" s="28">
        <f t="shared" si="0"/>
        <v>545</v>
      </c>
      <c r="E10" s="28">
        <v>545</v>
      </c>
      <c r="F10" s="29"/>
      <c r="J10" s="25" t="s">
        <v>20</v>
      </c>
      <c r="K10" s="25" t="s">
        <v>15</v>
      </c>
    </row>
    <row r="11" spans="1:12" ht="20.100000000000001" customHeight="1">
      <c r="A11" s="16">
        <v>5</v>
      </c>
      <c r="B11" s="18" t="s">
        <v>21</v>
      </c>
      <c r="C11" s="18" t="s">
        <v>19</v>
      </c>
      <c r="D11" s="19">
        <f t="shared" si="0"/>
        <v>295.60000000000002</v>
      </c>
      <c r="E11" s="19">
        <v>189.6</v>
      </c>
      <c r="F11" s="20">
        <f>VLOOKUP(B11,[1]Sheet1!$J$2:$K$155,2,0)</f>
        <v>106</v>
      </c>
      <c r="J11" t="s">
        <v>20</v>
      </c>
      <c r="K11" t="s">
        <v>15</v>
      </c>
    </row>
    <row r="12" spans="1:12" ht="20.100000000000001" customHeight="1">
      <c r="A12" s="16">
        <v>6</v>
      </c>
      <c r="B12" s="18" t="s">
        <v>22</v>
      </c>
      <c r="C12" s="18" t="s">
        <v>23</v>
      </c>
      <c r="D12" s="19">
        <f t="shared" si="0"/>
        <v>149</v>
      </c>
      <c r="E12" s="19">
        <v>110</v>
      </c>
      <c r="F12" s="20">
        <f>VLOOKUP(B12,[1]Sheet1!$J$2:$K$155,2,0)</f>
        <v>39</v>
      </c>
      <c r="J12" t="s">
        <v>24</v>
      </c>
      <c r="K12" t="s">
        <v>15</v>
      </c>
    </row>
    <row r="13" spans="1:12" ht="20.100000000000001" customHeight="1">
      <c r="A13" s="16">
        <v>7</v>
      </c>
      <c r="B13" s="18" t="s">
        <v>25</v>
      </c>
      <c r="C13" s="18" t="s">
        <v>26</v>
      </c>
      <c r="D13" s="19">
        <f t="shared" si="0"/>
        <v>388</v>
      </c>
      <c r="E13" s="19">
        <v>388</v>
      </c>
      <c r="F13" s="20"/>
      <c r="J13" t="s">
        <v>27</v>
      </c>
      <c r="K13" t="s">
        <v>15</v>
      </c>
    </row>
    <row r="14" spans="1:12" s="25" customFormat="1" ht="20.100000000000001" customHeight="1">
      <c r="A14" s="26">
        <v>8</v>
      </c>
      <c r="B14" s="27" t="s">
        <v>28</v>
      </c>
      <c r="C14" s="27" t="s">
        <v>29</v>
      </c>
      <c r="D14" s="28">
        <f t="shared" si="0"/>
        <v>100</v>
      </c>
      <c r="E14" s="28">
        <v>100</v>
      </c>
      <c r="F14" s="29"/>
      <c r="J14" s="25" t="s">
        <v>30</v>
      </c>
      <c r="K14" s="25" t="s">
        <v>15</v>
      </c>
    </row>
    <row r="15" spans="1:12" ht="20.100000000000001" customHeight="1">
      <c r="A15" s="16">
        <v>9</v>
      </c>
      <c r="B15" s="18" t="s">
        <v>31</v>
      </c>
      <c r="C15" s="18" t="s">
        <v>32</v>
      </c>
      <c r="D15" s="19">
        <f t="shared" si="0"/>
        <v>360</v>
      </c>
      <c r="E15" s="19">
        <v>360</v>
      </c>
      <c r="F15" s="20"/>
      <c r="J15" t="s">
        <v>33</v>
      </c>
      <c r="K15" t="s">
        <v>15</v>
      </c>
    </row>
    <row r="16" spans="1:12" ht="20.100000000000001" customHeight="1">
      <c r="A16" s="16">
        <v>10</v>
      </c>
      <c r="B16" s="18" t="s">
        <v>34</v>
      </c>
      <c r="C16" s="18" t="s">
        <v>35</v>
      </c>
      <c r="D16" s="19">
        <f t="shared" si="0"/>
        <v>1314</v>
      </c>
      <c r="E16" s="19">
        <v>540</v>
      </c>
      <c r="F16" s="20">
        <f>VLOOKUP(B16,[1]Sheet1!$J$2:$K$155,2,0)</f>
        <v>774</v>
      </c>
      <c r="J16" t="s">
        <v>36</v>
      </c>
      <c r="K16" t="s">
        <v>37</v>
      </c>
    </row>
    <row r="17" spans="1:11" s="25" customFormat="1" ht="20.100000000000001" customHeight="1">
      <c r="A17" s="26">
        <v>11</v>
      </c>
      <c r="B17" s="27" t="s">
        <v>38</v>
      </c>
      <c r="C17" s="27" t="s">
        <v>35</v>
      </c>
      <c r="D17" s="28">
        <f t="shared" si="0"/>
        <v>13662</v>
      </c>
      <c r="E17" s="28">
        <v>0</v>
      </c>
      <c r="F17" s="29">
        <f>VLOOKUP(B17,[1]Sheet1!$J$2:$K$155,2,0)</f>
        <v>13662</v>
      </c>
      <c r="J17" s="25" t="s">
        <v>36</v>
      </c>
      <c r="K17" s="25" t="s">
        <v>37</v>
      </c>
    </row>
    <row r="18" spans="1:11" ht="20.100000000000001" customHeight="1">
      <c r="A18" s="16">
        <v>12</v>
      </c>
      <c r="B18" s="18" t="s">
        <v>39</v>
      </c>
      <c r="C18" s="18" t="s">
        <v>35</v>
      </c>
      <c r="D18" s="19">
        <f t="shared" si="0"/>
        <v>2509</v>
      </c>
      <c r="E18" s="19">
        <v>1293</v>
      </c>
      <c r="F18" s="20">
        <f>VLOOKUP(B18,[1]Sheet1!$J$2:$K$155,2,0)</f>
        <v>1216</v>
      </c>
      <c r="J18" t="s">
        <v>36</v>
      </c>
      <c r="K18" t="s">
        <v>37</v>
      </c>
    </row>
    <row r="19" spans="1:11" ht="20.100000000000001" customHeight="1">
      <c r="A19" s="16">
        <v>13</v>
      </c>
      <c r="B19" s="18" t="s">
        <v>40</v>
      </c>
      <c r="C19" s="18" t="s">
        <v>35</v>
      </c>
      <c r="D19" s="19">
        <f t="shared" si="0"/>
        <v>7858</v>
      </c>
      <c r="E19" s="19">
        <v>1811</v>
      </c>
      <c r="F19" s="20">
        <f>VLOOKUP(B19,[1]Sheet1!$J$2:$K$155,2,0)</f>
        <v>6047</v>
      </c>
      <c r="J19" t="s">
        <v>36</v>
      </c>
      <c r="K19" t="s">
        <v>37</v>
      </c>
    </row>
    <row r="20" spans="1:11" ht="20.100000000000001" customHeight="1">
      <c r="A20" s="16">
        <v>14</v>
      </c>
      <c r="B20" s="18" t="s">
        <v>41</v>
      </c>
      <c r="C20" s="18" t="s">
        <v>35</v>
      </c>
      <c r="D20" s="19">
        <f t="shared" si="0"/>
        <v>5138.8999999999996</v>
      </c>
      <c r="E20" s="19">
        <v>2700.9</v>
      </c>
      <c r="F20" s="20">
        <f>VLOOKUP(B20,[1]Sheet1!$J$2:$K$155,2,0)</f>
        <v>2438</v>
      </c>
      <c r="J20" t="s">
        <v>36</v>
      </c>
      <c r="K20" t="s">
        <v>37</v>
      </c>
    </row>
    <row r="21" spans="1:11" ht="20.100000000000001" customHeight="1">
      <c r="A21" s="16">
        <v>15</v>
      </c>
      <c r="B21" s="18" t="s">
        <v>42</v>
      </c>
      <c r="C21" s="18" t="s">
        <v>35</v>
      </c>
      <c r="D21" s="19">
        <f t="shared" si="0"/>
        <v>400</v>
      </c>
      <c r="E21" s="19">
        <v>400</v>
      </c>
      <c r="F21" s="20"/>
      <c r="J21" t="s">
        <v>36</v>
      </c>
      <c r="K21" t="s">
        <v>37</v>
      </c>
    </row>
    <row r="22" spans="1:11" ht="20.100000000000001" customHeight="1">
      <c r="A22" s="16">
        <v>16</v>
      </c>
      <c r="B22" s="18" t="s">
        <v>43</v>
      </c>
      <c r="C22" s="18" t="s">
        <v>35</v>
      </c>
      <c r="D22" s="19">
        <f t="shared" si="0"/>
        <v>628</v>
      </c>
      <c r="E22" s="19">
        <v>212</v>
      </c>
      <c r="F22" s="20">
        <f>VLOOKUP(B22,[1]Sheet1!$J$2:$K$155,2,0)</f>
        <v>416</v>
      </c>
      <c r="J22" t="s">
        <v>36</v>
      </c>
      <c r="K22" t="s">
        <v>37</v>
      </c>
    </row>
    <row r="23" spans="1:11" ht="20.100000000000001" customHeight="1">
      <c r="A23" s="16">
        <v>17</v>
      </c>
      <c r="B23" s="18" t="s">
        <v>44</v>
      </c>
      <c r="C23" s="18" t="s">
        <v>35</v>
      </c>
      <c r="D23" s="19">
        <f t="shared" si="0"/>
        <v>2132</v>
      </c>
      <c r="E23" s="19">
        <v>90</v>
      </c>
      <c r="F23" s="20">
        <f>VLOOKUP(B23,[1]Sheet1!$J$2:$K$155,2,0)</f>
        <v>2042</v>
      </c>
      <c r="J23" t="s">
        <v>36</v>
      </c>
      <c r="K23" t="s">
        <v>37</v>
      </c>
    </row>
    <row r="24" spans="1:11" ht="20.100000000000001" customHeight="1">
      <c r="A24" s="16">
        <v>18</v>
      </c>
      <c r="B24" s="18" t="s">
        <v>45</v>
      </c>
      <c r="C24" s="18" t="s">
        <v>46</v>
      </c>
      <c r="D24" s="19">
        <f t="shared" si="0"/>
        <v>213.5</v>
      </c>
      <c r="E24" s="19">
        <v>213.5</v>
      </c>
      <c r="F24" s="20"/>
      <c r="J24" t="s">
        <v>47</v>
      </c>
      <c r="K24" t="s">
        <v>37</v>
      </c>
    </row>
    <row r="25" spans="1:11" ht="20.100000000000001" customHeight="1">
      <c r="A25" s="16">
        <v>19</v>
      </c>
      <c r="B25" s="18" t="s">
        <v>48</v>
      </c>
      <c r="C25" s="18" t="s">
        <v>46</v>
      </c>
      <c r="D25" s="19">
        <f t="shared" si="0"/>
        <v>225</v>
      </c>
      <c r="E25" s="19">
        <v>225</v>
      </c>
      <c r="F25" s="20"/>
      <c r="J25" t="s">
        <v>47</v>
      </c>
      <c r="K25" t="s">
        <v>37</v>
      </c>
    </row>
    <row r="26" spans="1:11" ht="35.1" customHeight="1">
      <c r="A26" s="16">
        <v>20</v>
      </c>
      <c r="B26" s="18" t="s">
        <v>49</v>
      </c>
      <c r="C26" s="18" t="s">
        <v>50</v>
      </c>
      <c r="D26" s="19">
        <f t="shared" si="0"/>
        <v>681</v>
      </c>
      <c r="E26" s="19">
        <v>500</v>
      </c>
      <c r="F26" s="20">
        <f>VLOOKUP(B26,[1]Sheet1!$J$2:$K$155,2,0)</f>
        <v>181</v>
      </c>
      <c r="J26" t="s">
        <v>51</v>
      </c>
      <c r="K26" t="s">
        <v>52</v>
      </c>
    </row>
    <row r="27" spans="1:11" ht="20.100000000000001" customHeight="1">
      <c r="A27" s="16">
        <v>21</v>
      </c>
      <c r="B27" s="18" t="s">
        <v>53</v>
      </c>
      <c r="C27" s="18" t="s">
        <v>50</v>
      </c>
      <c r="D27" s="19">
        <f t="shared" si="0"/>
        <v>1800</v>
      </c>
      <c r="E27" s="19">
        <v>1800</v>
      </c>
      <c r="F27" s="20"/>
      <c r="J27" t="s">
        <v>51</v>
      </c>
      <c r="K27" t="s">
        <v>52</v>
      </c>
    </row>
    <row r="28" spans="1:11" ht="20.100000000000001" customHeight="1">
      <c r="A28" s="16">
        <v>22</v>
      </c>
      <c r="B28" s="18" t="s">
        <v>54</v>
      </c>
      <c r="C28" s="18" t="s">
        <v>50</v>
      </c>
      <c r="D28" s="19">
        <f t="shared" si="0"/>
        <v>5187</v>
      </c>
      <c r="E28" s="19">
        <v>2922</v>
      </c>
      <c r="F28" s="20">
        <f>VLOOKUP(B28,[1]Sheet1!$J$2:$K$155,2,0)</f>
        <v>2265</v>
      </c>
      <c r="J28" t="s">
        <v>51</v>
      </c>
      <c r="K28" t="s">
        <v>52</v>
      </c>
    </row>
    <row r="29" spans="1:11" ht="20.100000000000001" customHeight="1">
      <c r="A29" s="16">
        <v>23</v>
      </c>
      <c r="B29" s="18" t="s">
        <v>55</v>
      </c>
      <c r="C29" s="18" t="s">
        <v>50</v>
      </c>
      <c r="D29" s="19">
        <f t="shared" si="0"/>
        <v>600</v>
      </c>
      <c r="E29" s="19">
        <v>600</v>
      </c>
      <c r="F29" s="20"/>
      <c r="J29" t="s">
        <v>51</v>
      </c>
      <c r="K29" t="s">
        <v>52</v>
      </c>
    </row>
    <row r="30" spans="1:11" ht="20.100000000000001" customHeight="1">
      <c r="A30" s="16">
        <v>24</v>
      </c>
      <c r="B30" s="18" t="s">
        <v>56</v>
      </c>
      <c r="C30" s="18" t="s">
        <v>50</v>
      </c>
      <c r="D30" s="19">
        <f t="shared" si="0"/>
        <v>6295</v>
      </c>
      <c r="E30" s="19">
        <v>1550</v>
      </c>
      <c r="F30" s="20">
        <f>VLOOKUP(B30,[1]Sheet1!$J$2:$K$155,2,0)</f>
        <v>4745</v>
      </c>
      <c r="J30" t="s">
        <v>57</v>
      </c>
      <c r="K30" t="s">
        <v>52</v>
      </c>
    </row>
    <row r="31" spans="1:11" ht="20.100000000000001" customHeight="1">
      <c r="A31" s="16">
        <v>25</v>
      </c>
      <c r="B31" s="18" t="s">
        <v>58</v>
      </c>
      <c r="C31" s="18" t="s">
        <v>50</v>
      </c>
      <c r="D31" s="19">
        <f t="shared" si="0"/>
        <v>11714</v>
      </c>
      <c r="E31" s="19">
        <v>2400</v>
      </c>
      <c r="F31" s="20">
        <f>VLOOKUP(B31,[1]Sheet1!$J$2:$K$155,2,0)</f>
        <v>9314</v>
      </c>
      <c r="J31" t="s">
        <v>57</v>
      </c>
      <c r="K31" t="s">
        <v>52</v>
      </c>
    </row>
    <row r="32" spans="1:11" ht="20.100000000000001" customHeight="1">
      <c r="A32" s="16">
        <v>26</v>
      </c>
      <c r="B32" s="18" t="s">
        <v>59</v>
      </c>
      <c r="C32" s="18" t="s">
        <v>60</v>
      </c>
      <c r="D32" s="19">
        <f t="shared" si="0"/>
        <v>129.99799999999999</v>
      </c>
      <c r="E32" s="19">
        <v>129.99799999999999</v>
      </c>
      <c r="F32" s="20"/>
      <c r="J32" t="s">
        <v>61</v>
      </c>
      <c r="K32" t="s">
        <v>52</v>
      </c>
    </row>
    <row r="33" spans="1:11" ht="20.100000000000001" customHeight="1">
      <c r="A33" s="16">
        <v>27</v>
      </c>
      <c r="B33" s="18" t="s">
        <v>62</v>
      </c>
      <c r="C33" s="18" t="s">
        <v>63</v>
      </c>
      <c r="D33" s="19">
        <f t="shared" si="0"/>
        <v>1352</v>
      </c>
      <c r="E33" s="19">
        <v>1352</v>
      </c>
      <c r="F33" s="20"/>
      <c r="J33" t="s">
        <v>64</v>
      </c>
      <c r="K33" t="s">
        <v>52</v>
      </c>
    </row>
    <row r="34" spans="1:11" ht="20.100000000000001" customHeight="1">
      <c r="A34" s="16">
        <v>28</v>
      </c>
      <c r="B34" s="18" t="s">
        <v>65</v>
      </c>
      <c r="C34" s="18" t="s">
        <v>63</v>
      </c>
      <c r="D34" s="19">
        <f t="shared" si="0"/>
        <v>1000</v>
      </c>
      <c r="E34" s="19">
        <v>1000</v>
      </c>
      <c r="F34" s="20"/>
      <c r="J34" t="s">
        <v>64</v>
      </c>
      <c r="K34" t="s">
        <v>52</v>
      </c>
    </row>
    <row r="35" spans="1:11" ht="20.100000000000001" customHeight="1">
      <c r="A35" s="16">
        <v>29</v>
      </c>
      <c r="B35" s="18" t="s">
        <v>66</v>
      </c>
      <c r="C35" s="18" t="s">
        <v>63</v>
      </c>
      <c r="D35" s="19">
        <f t="shared" si="0"/>
        <v>270</v>
      </c>
      <c r="E35" s="19">
        <v>270</v>
      </c>
      <c r="F35" s="20"/>
      <c r="J35" t="s">
        <v>64</v>
      </c>
      <c r="K35" t="s">
        <v>52</v>
      </c>
    </row>
    <row r="36" spans="1:11" ht="20.100000000000001" customHeight="1">
      <c r="A36" s="16">
        <v>30</v>
      </c>
      <c r="B36" s="18" t="s">
        <v>67</v>
      </c>
      <c r="C36" s="18" t="s">
        <v>63</v>
      </c>
      <c r="D36" s="19">
        <f t="shared" si="0"/>
        <v>2963</v>
      </c>
      <c r="E36" s="19">
        <v>2963</v>
      </c>
      <c r="F36" s="20"/>
      <c r="J36" t="s">
        <v>64</v>
      </c>
      <c r="K36" t="s">
        <v>52</v>
      </c>
    </row>
    <row r="37" spans="1:11" s="25" customFormat="1" ht="35.1" customHeight="1">
      <c r="A37" s="26">
        <v>31</v>
      </c>
      <c r="B37" s="27" t="s">
        <v>68</v>
      </c>
      <c r="C37" s="27" t="s">
        <v>63</v>
      </c>
      <c r="D37" s="28">
        <f t="shared" si="0"/>
        <v>200</v>
      </c>
      <c r="E37" s="28">
        <v>200</v>
      </c>
      <c r="F37" s="29"/>
      <c r="J37" s="25" t="s">
        <v>69</v>
      </c>
      <c r="K37" s="25" t="s">
        <v>52</v>
      </c>
    </row>
    <row r="38" spans="1:11" s="25" customFormat="1" ht="35.1" customHeight="1">
      <c r="A38" s="26">
        <v>32</v>
      </c>
      <c r="B38" s="27" t="s">
        <v>70</v>
      </c>
      <c r="C38" s="27" t="s">
        <v>71</v>
      </c>
      <c r="D38" s="28">
        <f t="shared" si="0"/>
        <v>1946</v>
      </c>
      <c r="E38" s="28">
        <v>1200</v>
      </c>
      <c r="F38" s="29">
        <f>VLOOKUP(B38,[1]Sheet1!$J$2:$K$155,2,0)</f>
        <v>746</v>
      </c>
      <c r="J38" s="25" t="s">
        <v>72</v>
      </c>
      <c r="K38" s="25" t="s">
        <v>52</v>
      </c>
    </row>
    <row r="39" spans="1:11" ht="35.1" customHeight="1">
      <c r="A39" s="16">
        <v>33</v>
      </c>
      <c r="B39" s="18" t="s">
        <v>73</v>
      </c>
      <c r="C39" s="18" t="s">
        <v>71</v>
      </c>
      <c r="D39" s="19">
        <f t="shared" si="0"/>
        <v>2000</v>
      </c>
      <c r="E39" s="19">
        <v>2000</v>
      </c>
      <c r="F39" s="20"/>
      <c r="J39" t="s">
        <v>72</v>
      </c>
      <c r="K39" t="s">
        <v>52</v>
      </c>
    </row>
    <row r="40" spans="1:11" ht="20.100000000000001" customHeight="1">
      <c r="A40" s="16">
        <v>34</v>
      </c>
      <c r="B40" s="18" t="s">
        <v>74</v>
      </c>
      <c r="C40" s="18" t="s">
        <v>75</v>
      </c>
      <c r="D40" s="19">
        <f t="shared" si="0"/>
        <v>5070</v>
      </c>
      <c r="E40" s="19">
        <v>2100</v>
      </c>
      <c r="F40" s="20">
        <f>VLOOKUP(B40,[1]Sheet1!$J$2:$K$155,2,0)</f>
        <v>2970</v>
      </c>
      <c r="J40" t="s">
        <v>76</v>
      </c>
      <c r="K40" t="s">
        <v>52</v>
      </c>
    </row>
    <row r="41" spans="1:11" ht="20.100000000000001" customHeight="1">
      <c r="A41" s="16">
        <v>35</v>
      </c>
      <c r="B41" s="18" t="s">
        <v>77</v>
      </c>
      <c r="C41" s="18" t="s">
        <v>75</v>
      </c>
      <c r="D41" s="19">
        <f t="shared" si="0"/>
        <v>5549</v>
      </c>
      <c r="E41" s="19">
        <v>1000</v>
      </c>
      <c r="F41" s="20">
        <f>VLOOKUP(B41,[1]Sheet1!$J$2:$K$155,2,0)</f>
        <v>4549</v>
      </c>
      <c r="J41" t="s">
        <v>76</v>
      </c>
      <c r="K41" t="s">
        <v>52</v>
      </c>
    </row>
    <row r="42" spans="1:11" ht="20.100000000000001" customHeight="1">
      <c r="A42" s="16">
        <v>36</v>
      </c>
      <c r="B42" s="18" t="s">
        <v>78</v>
      </c>
      <c r="C42" s="18" t="s">
        <v>79</v>
      </c>
      <c r="D42" s="19">
        <f t="shared" si="0"/>
        <v>3500</v>
      </c>
      <c r="E42" s="19">
        <v>3500</v>
      </c>
      <c r="F42" s="20"/>
      <c r="J42" t="s">
        <v>80</v>
      </c>
      <c r="K42" t="s">
        <v>81</v>
      </c>
    </row>
    <row r="43" spans="1:11" s="25" customFormat="1" ht="20.100000000000001" customHeight="1">
      <c r="A43" s="26">
        <v>37</v>
      </c>
      <c r="B43" s="27" t="s">
        <v>82</v>
      </c>
      <c r="C43" s="27" t="s">
        <v>83</v>
      </c>
      <c r="D43" s="28">
        <f t="shared" si="0"/>
        <v>774</v>
      </c>
      <c r="E43" s="28">
        <v>774</v>
      </c>
      <c r="F43" s="29"/>
      <c r="J43" s="25" t="s">
        <v>84</v>
      </c>
      <c r="K43" s="25" t="s">
        <v>81</v>
      </c>
    </row>
    <row r="44" spans="1:11" s="25" customFormat="1" ht="20.100000000000001" customHeight="1">
      <c r="A44" s="26">
        <v>38</v>
      </c>
      <c r="B44" s="27" t="s">
        <v>85</v>
      </c>
      <c r="C44" s="27" t="s">
        <v>86</v>
      </c>
      <c r="D44" s="28">
        <f t="shared" si="0"/>
        <v>443</v>
      </c>
      <c r="E44" s="28">
        <v>443</v>
      </c>
      <c r="F44" s="29"/>
      <c r="J44" s="25" t="s">
        <v>87</v>
      </c>
      <c r="K44" s="25" t="s">
        <v>81</v>
      </c>
    </row>
    <row r="45" spans="1:11" s="25" customFormat="1" ht="20.100000000000001" customHeight="1">
      <c r="A45" s="26">
        <v>39</v>
      </c>
      <c r="B45" s="27" t="s">
        <v>88</v>
      </c>
      <c r="C45" s="27" t="s">
        <v>89</v>
      </c>
      <c r="D45" s="28">
        <f t="shared" si="0"/>
        <v>150</v>
      </c>
      <c r="E45" s="28">
        <v>150</v>
      </c>
      <c r="F45" s="29"/>
      <c r="J45" s="25" t="s">
        <v>90</v>
      </c>
      <c r="K45" s="25" t="s">
        <v>81</v>
      </c>
    </row>
    <row r="46" spans="1:11" ht="20.100000000000001" customHeight="1">
      <c r="A46" s="16">
        <v>40</v>
      </c>
      <c r="B46" s="18" t="s">
        <v>91</v>
      </c>
      <c r="C46" s="18" t="s">
        <v>92</v>
      </c>
      <c r="D46" s="19">
        <f t="shared" si="0"/>
        <v>1164.45</v>
      </c>
      <c r="E46" s="19">
        <v>1164.45</v>
      </c>
      <c r="F46" s="20"/>
      <c r="J46" t="s">
        <v>93</v>
      </c>
      <c r="K46" t="s">
        <v>94</v>
      </c>
    </row>
    <row r="47" spans="1:11" s="25" customFormat="1" ht="20.100000000000001" customHeight="1">
      <c r="A47" s="26">
        <v>41</v>
      </c>
      <c r="B47" s="27" t="s">
        <v>95</v>
      </c>
      <c r="C47" s="27" t="s">
        <v>92</v>
      </c>
      <c r="D47" s="28">
        <f t="shared" si="0"/>
        <v>1500</v>
      </c>
      <c r="E47" s="28">
        <v>1500</v>
      </c>
      <c r="F47" s="29"/>
      <c r="J47" s="25" t="s">
        <v>93</v>
      </c>
      <c r="K47" s="25" t="s">
        <v>94</v>
      </c>
    </row>
    <row r="48" spans="1:11" s="25" customFormat="1" ht="20.100000000000001" customHeight="1">
      <c r="A48" s="26">
        <v>42</v>
      </c>
      <c r="B48" s="27" t="s">
        <v>96</v>
      </c>
      <c r="C48" s="27" t="s">
        <v>97</v>
      </c>
      <c r="D48" s="28">
        <f t="shared" si="0"/>
        <v>140</v>
      </c>
      <c r="E48" s="28">
        <v>140</v>
      </c>
      <c r="F48" s="29"/>
      <c r="J48" s="25" t="s">
        <v>98</v>
      </c>
      <c r="K48" s="25" t="s">
        <v>94</v>
      </c>
    </row>
    <row r="49" spans="1:11" ht="20.100000000000001" customHeight="1">
      <c r="A49" s="16">
        <v>43</v>
      </c>
      <c r="B49" s="18" t="s">
        <v>99</v>
      </c>
      <c r="C49" s="18" t="s">
        <v>100</v>
      </c>
      <c r="D49" s="19">
        <f t="shared" si="0"/>
        <v>1200</v>
      </c>
      <c r="E49" s="19">
        <v>1200</v>
      </c>
      <c r="F49" s="20"/>
      <c r="J49" t="s">
        <v>101</v>
      </c>
      <c r="K49" t="s">
        <v>94</v>
      </c>
    </row>
    <row r="50" spans="1:11" ht="20.100000000000001" customHeight="1">
      <c r="A50" s="16">
        <v>44</v>
      </c>
      <c r="B50" s="18" t="s">
        <v>102</v>
      </c>
      <c r="C50" s="18" t="s">
        <v>100</v>
      </c>
      <c r="D50" s="19">
        <f t="shared" si="0"/>
        <v>500</v>
      </c>
      <c r="E50" s="19">
        <v>500</v>
      </c>
      <c r="F50" s="20"/>
      <c r="J50" t="s">
        <v>101</v>
      </c>
      <c r="K50" t="s">
        <v>94</v>
      </c>
    </row>
    <row r="51" spans="1:11" ht="20.100000000000001" customHeight="1">
      <c r="A51" s="16">
        <v>45</v>
      </c>
      <c r="B51" s="18" t="s">
        <v>103</v>
      </c>
      <c r="C51" s="18" t="s">
        <v>100</v>
      </c>
      <c r="D51" s="19">
        <f t="shared" si="0"/>
        <v>4519.9399999999996</v>
      </c>
      <c r="E51" s="19">
        <v>4519.9399999999996</v>
      </c>
      <c r="F51" s="20"/>
      <c r="J51" t="s">
        <v>104</v>
      </c>
      <c r="K51" t="s">
        <v>94</v>
      </c>
    </row>
    <row r="52" spans="1:11" ht="35.1" customHeight="1">
      <c r="A52" s="16">
        <v>46</v>
      </c>
      <c r="B52" s="18" t="s">
        <v>105</v>
      </c>
      <c r="C52" s="18" t="s">
        <v>106</v>
      </c>
      <c r="D52" s="19">
        <f t="shared" si="0"/>
        <v>2761</v>
      </c>
      <c r="E52" s="19">
        <v>2761</v>
      </c>
      <c r="F52" s="20"/>
      <c r="J52" t="s">
        <v>107</v>
      </c>
      <c r="K52" t="s">
        <v>94</v>
      </c>
    </row>
    <row r="53" spans="1:11" ht="20.100000000000001" customHeight="1">
      <c r="A53" s="16">
        <v>47</v>
      </c>
      <c r="B53" s="18" t="s">
        <v>108</v>
      </c>
      <c r="C53" s="18" t="s">
        <v>109</v>
      </c>
      <c r="D53" s="19">
        <f t="shared" si="0"/>
        <v>2500</v>
      </c>
      <c r="E53" s="19">
        <v>2500</v>
      </c>
      <c r="F53" s="20"/>
      <c r="J53" t="s">
        <v>110</v>
      </c>
      <c r="K53" t="s">
        <v>111</v>
      </c>
    </row>
    <row r="54" spans="1:11" ht="20.100000000000001" customHeight="1">
      <c r="A54" s="16">
        <v>48</v>
      </c>
      <c r="B54" s="18" t="s">
        <v>112</v>
      </c>
      <c r="C54" s="18" t="s">
        <v>113</v>
      </c>
      <c r="D54" s="19">
        <f t="shared" si="0"/>
        <v>1351</v>
      </c>
      <c r="E54" s="19">
        <v>1351</v>
      </c>
      <c r="F54" s="20"/>
      <c r="J54" t="s">
        <v>114</v>
      </c>
      <c r="K54" t="s">
        <v>111</v>
      </c>
    </row>
    <row r="55" spans="1:11" s="25" customFormat="1" ht="20.100000000000001" customHeight="1">
      <c r="A55" s="26">
        <v>49</v>
      </c>
      <c r="B55" s="30" t="s">
        <v>115</v>
      </c>
      <c r="C55" s="30" t="s">
        <v>113</v>
      </c>
      <c r="D55" s="31">
        <f t="shared" si="0"/>
        <v>6206.88</v>
      </c>
      <c r="E55" s="31">
        <v>6206.88</v>
      </c>
      <c r="F55" s="32"/>
      <c r="J55" s="25" t="s">
        <v>114</v>
      </c>
      <c r="K55" s="25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honeticPr fontId="12" type="noConversion"/>
  <printOptions horizontalCentered="1"/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2"/>
  <sheetViews>
    <sheetView tabSelected="1" workbookViewId="0">
      <selection activeCell="B4" sqref="B4"/>
    </sheetView>
  </sheetViews>
  <sheetFormatPr defaultColWidth="9" defaultRowHeight="13.5"/>
  <cols>
    <col min="1" max="1" width="84.75" customWidth="1"/>
    <col min="2" max="2" width="60.75" customWidth="1"/>
  </cols>
  <sheetData>
    <row r="1" spans="1:1" ht="37.5" customHeight="1">
      <c r="A1" s="22" t="s">
        <v>116</v>
      </c>
    </row>
    <row r="4" spans="1:1" ht="102" customHeight="1"/>
    <row r="6" spans="1:1" ht="51.75" customHeight="1">
      <c r="A6" s="23" t="s">
        <v>196</v>
      </c>
    </row>
    <row r="22" spans="1:2" ht="23.25">
      <c r="A22" s="24">
        <v>45292</v>
      </c>
      <c r="B22" s="24"/>
    </row>
  </sheetData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workbookViewId="0">
      <selection activeCell="H19" sqref="H19"/>
    </sheetView>
  </sheetViews>
  <sheetFormatPr defaultColWidth="9" defaultRowHeight="13.5"/>
  <cols>
    <col min="1" max="1" width="5.875" customWidth="1"/>
    <col min="2" max="2" width="18.125" style="7" customWidth="1"/>
    <col min="3" max="3" width="14.625" customWidth="1"/>
    <col min="4" max="4" width="13.125" customWidth="1"/>
    <col min="5" max="6" width="10.125" customWidth="1"/>
  </cols>
  <sheetData>
    <row r="1" spans="1:9" ht="24">
      <c r="A1" s="34" t="s">
        <v>117</v>
      </c>
      <c r="B1" s="34"/>
      <c r="C1" s="35"/>
      <c r="D1" s="36"/>
      <c r="E1" s="36"/>
      <c r="F1" s="37"/>
    </row>
    <row r="2" spans="1:9">
      <c r="A2" s="8"/>
      <c r="C2" s="9"/>
      <c r="D2" s="10"/>
      <c r="E2" s="10"/>
      <c r="F2" s="10" t="s">
        <v>2</v>
      </c>
    </row>
    <row r="3" spans="1:9" ht="24" customHeight="1">
      <c r="A3" s="42" t="s">
        <v>3</v>
      </c>
      <c r="B3" s="48" t="s">
        <v>4</v>
      </c>
      <c r="C3" s="46" t="s">
        <v>5</v>
      </c>
      <c r="D3" s="38" t="s">
        <v>118</v>
      </c>
      <c r="E3" s="38"/>
      <c r="F3" s="39"/>
      <c r="G3" s="8"/>
      <c r="H3" s="8"/>
      <c r="I3" s="8"/>
    </row>
    <row r="4" spans="1:9" ht="27">
      <c r="A4" s="43"/>
      <c r="B4" s="49"/>
      <c r="C4" s="47"/>
      <c r="D4" s="11" t="s">
        <v>8</v>
      </c>
      <c r="E4" s="11" t="s">
        <v>9</v>
      </c>
      <c r="F4" s="12" t="s">
        <v>10</v>
      </c>
      <c r="G4" s="13"/>
      <c r="H4" s="13"/>
      <c r="I4" s="13"/>
    </row>
    <row r="5" spans="1:9" ht="24.95" customHeight="1">
      <c r="A5" s="40" t="s">
        <v>11</v>
      </c>
      <c r="B5" s="41"/>
      <c r="C5" s="14"/>
      <c r="D5" s="64">
        <f>SUBTOTAL(9,D6:D20)</f>
        <v>665.8</v>
      </c>
      <c r="E5" s="64">
        <f>SUBTOTAL(9,E6:E20)</f>
        <v>152</v>
      </c>
      <c r="F5" s="15">
        <f>SUBTOTAL(9,F6:F20)</f>
        <v>0</v>
      </c>
      <c r="G5" s="13"/>
      <c r="H5" s="13"/>
      <c r="I5" s="13"/>
    </row>
    <row r="6" spans="1:9" ht="31.5" customHeight="1">
      <c r="A6" s="16">
        <v>1</v>
      </c>
      <c r="B6" s="53" t="s">
        <v>179</v>
      </c>
      <c r="C6" s="52" t="s">
        <v>181</v>
      </c>
      <c r="D6" s="65">
        <v>513.79999999999995</v>
      </c>
      <c r="E6" s="65"/>
      <c r="F6" s="20"/>
    </row>
    <row r="7" spans="1:9" ht="33.75" customHeight="1">
      <c r="A7" s="16">
        <v>2</v>
      </c>
      <c r="B7" s="21" t="s">
        <v>194</v>
      </c>
      <c r="C7" s="52" t="s">
        <v>181</v>
      </c>
      <c r="D7" s="65">
        <v>152</v>
      </c>
      <c r="E7" s="65">
        <v>152</v>
      </c>
      <c r="F7" s="20"/>
    </row>
    <row r="8" spans="1:9" ht="24.95" customHeight="1">
      <c r="A8" s="16"/>
      <c r="B8" s="21"/>
      <c r="C8" s="18"/>
      <c r="D8" s="19"/>
      <c r="E8" s="19"/>
      <c r="F8" s="20"/>
    </row>
    <row r="9" spans="1:9" ht="24.95" customHeight="1">
      <c r="A9" s="16"/>
      <c r="B9" s="17"/>
      <c r="C9" s="18"/>
      <c r="D9" s="19"/>
      <c r="E9" s="19"/>
      <c r="F9" s="20"/>
    </row>
    <row r="10" spans="1:9" ht="24.95" customHeight="1">
      <c r="A10" s="16"/>
      <c r="B10" s="17"/>
      <c r="C10" s="18"/>
      <c r="D10" s="19"/>
      <c r="E10" s="19"/>
      <c r="F10" s="20"/>
    </row>
    <row r="11" spans="1:9" ht="24.95" customHeight="1">
      <c r="A11" s="16"/>
      <c r="B11" s="17"/>
      <c r="C11" s="18"/>
      <c r="D11" s="19"/>
      <c r="E11" s="19"/>
      <c r="F11" s="20"/>
    </row>
    <row r="12" spans="1:9" ht="24.95" customHeight="1">
      <c r="A12" s="16"/>
      <c r="B12" s="17"/>
      <c r="C12" s="18"/>
      <c r="D12" s="19"/>
      <c r="E12" s="19"/>
      <c r="F12" s="20"/>
    </row>
    <row r="13" spans="1:9" ht="24.95" customHeight="1">
      <c r="A13" s="16"/>
      <c r="B13" s="21"/>
      <c r="C13" s="18"/>
      <c r="D13" s="19"/>
      <c r="E13" s="19"/>
      <c r="F13" s="20"/>
    </row>
    <row r="14" spans="1:9" ht="24.95" customHeight="1">
      <c r="A14" s="16"/>
      <c r="B14" s="21"/>
      <c r="C14" s="18"/>
      <c r="D14" s="19"/>
      <c r="E14" s="19"/>
      <c r="F14" s="20"/>
    </row>
    <row r="15" spans="1:9" ht="24.95" customHeight="1">
      <c r="A15" s="16"/>
      <c r="B15" s="21"/>
      <c r="C15" s="18"/>
      <c r="D15" s="19"/>
      <c r="E15" s="19"/>
      <c r="F15" s="20"/>
    </row>
    <row r="16" spans="1:9" ht="24.95" customHeight="1">
      <c r="A16" s="16"/>
      <c r="B16" s="21"/>
      <c r="C16" s="18"/>
      <c r="D16" s="19"/>
      <c r="E16" s="19"/>
      <c r="F16" s="20"/>
    </row>
    <row r="17" spans="1:6" ht="24.95" customHeight="1">
      <c r="A17" s="16"/>
      <c r="B17" s="21"/>
      <c r="C17" s="18"/>
      <c r="D17" s="19"/>
      <c r="E17" s="19"/>
      <c r="F17" s="20"/>
    </row>
    <row r="18" spans="1:6" ht="24.95" customHeight="1">
      <c r="A18" s="16"/>
      <c r="B18" s="21"/>
      <c r="C18" s="18"/>
      <c r="D18" s="19"/>
      <c r="E18" s="19"/>
      <c r="F18" s="20"/>
    </row>
    <row r="19" spans="1:6" ht="24.95" customHeight="1">
      <c r="A19" s="16"/>
      <c r="B19" s="21"/>
      <c r="C19" s="18"/>
      <c r="D19" s="19"/>
      <c r="E19" s="19"/>
      <c r="F19" s="20"/>
    </row>
    <row r="20" spans="1:6" ht="24.95" customHeight="1">
      <c r="A20" s="16"/>
      <c r="B20" s="21"/>
      <c r="C20" s="18"/>
      <c r="D20" s="19"/>
      <c r="E20" s="19"/>
      <c r="F20" s="20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honeticPr fontId="12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97"/>
  <sheetViews>
    <sheetView workbookViewId="0">
      <selection activeCell="Q16" sqref="Q16"/>
    </sheetView>
  </sheetViews>
  <sheetFormatPr defaultColWidth="9" defaultRowHeight="13.5"/>
  <cols>
    <col min="1" max="1" width="10.75" customWidth="1"/>
    <col min="2" max="2" width="8.75" customWidth="1"/>
    <col min="3" max="3" width="8.875" customWidth="1"/>
    <col min="4" max="4" width="9.75" customWidth="1"/>
    <col min="5" max="5" width="6.875" customWidth="1"/>
    <col min="6" max="6" width="5.625" customWidth="1"/>
    <col min="7" max="7" width="5.875" customWidth="1"/>
    <col min="8" max="8" width="6" customWidth="1"/>
    <col min="9" max="9" width="5.625" customWidth="1"/>
    <col min="10" max="10" width="7" customWidth="1"/>
    <col min="11" max="11" width="5.625" customWidth="1"/>
    <col min="12" max="12" width="9.375" customWidth="1"/>
    <col min="13" max="13" width="8.875" customWidth="1"/>
    <col min="14" max="14" width="5.625" customWidth="1"/>
  </cols>
  <sheetData>
    <row r="1" spans="1:13" ht="27.95" customHeight="1">
      <c r="A1" s="1" t="s">
        <v>119</v>
      </c>
    </row>
    <row r="2" spans="1:13" ht="27.95" customHeight="1">
      <c r="A2" s="51" t="s">
        <v>195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7.95" customHeight="1">
      <c r="A3" s="1"/>
    </row>
    <row r="4" spans="1:13" ht="27.95" customHeight="1">
      <c r="A4" s="54" t="s">
        <v>120</v>
      </c>
      <c r="B4" s="55" t="s">
        <v>180</v>
      </c>
      <c r="C4" s="55"/>
      <c r="D4" s="55"/>
      <c r="E4" s="54" t="s">
        <v>121</v>
      </c>
      <c r="F4" s="55" t="s">
        <v>178</v>
      </c>
      <c r="G4" s="55"/>
      <c r="H4" s="55"/>
      <c r="I4" s="55"/>
      <c r="J4" s="54" t="s">
        <v>122</v>
      </c>
      <c r="K4" s="55" t="s">
        <v>160</v>
      </c>
      <c r="L4" s="55"/>
      <c r="M4" s="55"/>
    </row>
    <row r="5" spans="1:13" ht="27.95" customHeight="1">
      <c r="A5" s="54" t="s">
        <v>123</v>
      </c>
      <c r="B5" s="55" t="s">
        <v>161</v>
      </c>
      <c r="C5" s="55"/>
      <c r="D5" s="55"/>
      <c r="E5" s="54" t="s">
        <v>124</v>
      </c>
      <c r="F5" s="55" t="s">
        <v>163</v>
      </c>
      <c r="G5" s="55"/>
      <c r="H5" s="55"/>
      <c r="I5" s="55"/>
      <c r="J5" s="54" t="s">
        <v>125</v>
      </c>
      <c r="K5" s="56">
        <v>513.79999999999995</v>
      </c>
      <c r="L5" s="56"/>
      <c r="M5" s="54" t="s">
        <v>126</v>
      </c>
    </row>
    <row r="6" spans="1:13" ht="43.5" customHeight="1">
      <c r="A6" s="54" t="s">
        <v>127</v>
      </c>
      <c r="B6" s="57">
        <v>10</v>
      </c>
      <c r="C6" s="57"/>
      <c r="D6" s="57"/>
      <c r="E6" s="54" t="s">
        <v>128</v>
      </c>
      <c r="F6" s="55">
        <v>72732237</v>
      </c>
      <c r="G6" s="55"/>
      <c r="H6" s="55"/>
      <c r="I6" s="55"/>
      <c r="J6" s="58" t="s">
        <v>129</v>
      </c>
      <c r="K6" s="58"/>
      <c r="L6" s="59">
        <v>513.79999999999995</v>
      </c>
      <c r="M6" s="54" t="s">
        <v>126</v>
      </c>
    </row>
    <row r="7" spans="1:13" ht="27.95" customHeight="1">
      <c r="A7" s="60" t="s">
        <v>130</v>
      </c>
      <c r="B7" s="55" t="s">
        <v>162</v>
      </c>
      <c r="C7" s="61"/>
      <c r="D7" s="61"/>
      <c r="E7" s="61"/>
      <c r="F7" s="61"/>
      <c r="G7" s="61"/>
      <c r="H7" s="61"/>
      <c r="I7" s="61"/>
      <c r="J7" s="58" t="s">
        <v>131</v>
      </c>
      <c r="K7" s="58"/>
      <c r="L7" s="59"/>
      <c r="M7" s="54" t="s">
        <v>126</v>
      </c>
    </row>
    <row r="8" spans="1:13" ht="38.25" customHeight="1">
      <c r="A8" s="60"/>
      <c r="B8" s="61"/>
      <c r="C8" s="61"/>
      <c r="D8" s="61"/>
      <c r="E8" s="61"/>
      <c r="F8" s="61"/>
      <c r="G8" s="61"/>
      <c r="H8" s="61"/>
      <c r="I8" s="61"/>
      <c r="J8" s="58" t="s">
        <v>132</v>
      </c>
      <c r="K8" s="58"/>
      <c r="L8" s="59"/>
      <c r="M8" s="54" t="s">
        <v>126</v>
      </c>
    </row>
    <row r="9" spans="1:13" ht="27.95" customHeight="1">
      <c r="A9" s="60"/>
      <c r="B9" s="61"/>
      <c r="C9" s="61"/>
      <c r="D9" s="61"/>
      <c r="E9" s="61"/>
      <c r="F9" s="61"/>
      <c r="G9" s="61"/>
      <c r="H9" s="61"/>
      <c r="I9" s="61"/>
      <c r="J9" s="58" t="s">
        <v>133</v>
      </c>
      <c r="K9" s="58"/>
      <c r="L9" s="59"/>
      <c r="M9" s="54" t="s">
        <v>126</v>
      </c>
    </row>
    <row r="10" spans="1:13" ht="27.95" customHeight="1">
      <c r="A10" s="60"/>
      <c r="B10" s="61"/>
      <c r="C10" s="61"/>
      <c r="D10" s="61"/>
      <c r="E10" s="61"/>
      <c r="F10" s="61"/>
      <c r="G10" s="61"/>
      <c r="H10" s="61"/>
      <c r="I10" s="61"/>
      <c r="J10" s="58" t="s">
        <v>134</v>
      </c>
      <c r="K10" s="58"/>
      <c r="L10" s="59"/>
      <c r="M10" s="54" t="s">
        <v>126</v>
      </c>
    </row>
    <row r="11" spans="1:13" ht="27.95" customHeight="1">
      <c r="A11" s="54" t="s">
        <v>135</v>
      </c>
      <c r="B11" s="54" t="s">
        <v>136</v>
      </c>
      <c r="C11" s="60" t="s">
        <v>137</v>
      </c>
      <c r="D11" s="60"/>
      <c r="E11" s="54" t="s">
        <v>138</v>
      </c>
      <c r="F11" s="54" t="s">
        <v>139</v>
      </c>
      <c r="G11" s="54" t="s">
        <v>140</v>
      </c>
      <c r="H11" s="54" t="s">
        <v>141</v>
      </c>
      <c r="I11" s="54" t="s">
        <v>142</v>
      </c>
      <c r="J11" s="54" t="s">
        <v>143</v>
      </c>
      <c r="K11" s="54" t="s">
        <v>144</v>
      </c>
      <c r="L11" s="60" t="s">
        <v>145</v>
      </c>
      <c r="M11" s="60"/>
    </row>
    <row r="12" spans="1:13" ht="27.95" customHeight="1">
      <c r="A12" s="63" t="s">
        <v>146</v>
      </c>
      <c r="B12" s="63" t="s">
        <v>154</v>
      </c>
      <c r="C12" s="60" t="s">
        <v>167</v>
      </c>
      <c r="D12" s="60"/>
      <c r="E12" s="54" t="s">
        <v>155</v>
      </c>
      <c r="F12" s="54" t="s">
        <v>172</v>
      </c>
      <c r="G12" s="54" t="s">
        <v>172</v>
      </c>
      <c r="H12" s="54" t="s">
        <v>173</v>
      </c>
      <c r="I12" s="54" t="s">
        <v>150</v>
      </c>
      <c r="J12" s="54" t="s">
        <v>150</v>
      </c>
      <c r="K12" s="54" t="s">
        <v>151</v>
      </c>
      <c r="L12" s="60"/>
      <c r="M12" s="60"/>
    </row>
    <row r="13" spans="1:13" ht="27.95" customHeight="1">
      <c r="A13" s="63" t="s">
        <v>146</v>
      </c>
      <c r="B13" s="63" t="s">
        <v>158</v>
      </c>
      <c r="C13" s="60" t="s">
        <v>168</v>
      </c>
      <c r="D13" s="60"/>
      <c r="E13" s="54" t="s">
        <v>147</v>
      </c>
      <c r="F13" s="54" t="s">
        <v>174</v>
      </c>
      <c r="G13" s="54" t="s">
        <v>174</v>
      </c>
      <c r="H13" s="54" t="s">
        <v>149</v>
      </c>
      <c r="I13" s="54" t="s">
        <v>175</v>
      </c>
      <c r="J13" s="54" t="s">
        <v>175</v>
      </c>
      <c r="K13" s="54" t="s">
        <v>153</v>
      </c>
      <c r="L13" s="60"/>
      <c r="M13" s="60"/>
    </row>
    <row r="14" spans="1:13" ht="27.95" customHeight="1">
      <c r="A14" s="63" t="s">
        <v>146</v>
      </c>
      <c r="B14" s="63" t="s">
        <v>154</v>
      </c>
      <c r="C14" s="60" t="s">
        <v>169</v>
      </c>
      <c r="D14" s="60"/>
      <c r="E14" s="54" t="s">
        <v>155</v>
      </c>
      <c r="F14" s="54" t="s">
        <v>176</v>
      </c>
      <c r="G14" s="54" t="s">
        <v>176</v>
      </c>
      <c r="H14" s="54" t="s">
        <v>156</v>
      </c>
      <c r="I14" s="54" t="s">
        <v>175</v>
      </c>
      <c r="J14" s="54" t="s">
        <v>175</v>
      </c>
      <c r="K14" s="54" t="s">
        <v>153</v>
      </c>
      <c r="L14" s="60"/>
      <c r="M14" s="60"/>
    </row>
    <row r="15" spans="1:13" ht="27.95" customHeight="1">
      <c r="A15" s="63" t="s">
        <v>152</v>
      </c>
      <c r="B15" s="63" t="s">
        <v>164</v>
      </c>
      <c r="C15" s="60" t="s">
        <v>170</v>
      </c>
      <c r="D15" s="60"/>
      <c r="E15" s="54" t="s">
        <v>147</v>
      </c>
      <c r="F15" s="54" t="s">
        <v>177</v>
      </c>
      <c r="G15" s="54" t="s">
        <v>177</v>
      </c>
      <c r="H15" s="54" t="s">
        <v>173</v>
      </c>
      <c r="I15" s="54" t="s">
        <v>150</v>
      </c>
      <c r="J15" s="54" t="s">
        <v>150</v>
      </c>
      <c r="K15" s="54" t="s">
        <v>153</v>
      </c>
      <c r="L15" s="60"/>
      <c r="M15" s="60"/>
    </row>
    <row r="16" spans="1:13" ht="27.95" customHeight="1">
      <c r="A16" s="63" t="s">
        <v>165</v>
      </c>
      <c r="B16" s="63" t="s">
        <v>166</v>
      </c>
      <c r="C16" s="60" t="s">
        <v>171</v>
      </c>
      <c r="D16" s="60"/>
      <c r="E16" s="54" t="s">
        <v>147</v>
      </c>
      <c r="F16" s="54" t="s">
        <v>174</v>
      </c>
      <c r="G16" s="54" t="s">
        <v>174</v>
      </c>
      <c r="H16" s="54" t="s">
        <v>149</v>
      </c>
      <c r="I16" s="54" t="s">
        <v>175</v>
      </c>
      <c r="J16" s="54" t="s">
        <v>175</v>
      </c>
      <c r="K16" s="54" t="s">
        <v>153</v>
      </c>
      <c r="L16" s="60"/>
      <c r="M16" s="60"/>
    </row>
    <row r="17" spans="1:14" ht="27.95" customHeight="1">
      <c r="A17" s="2"/>
      <c r="B17" s="2"/>
      <c r="C17" s="2"/>
      <c r="D17" s="2"/>
      <c r="E17" s="3"/>
      <c r="F17" s="3"/>
      <c r="G17" s="3"/>
      <c r="H17" s="3"/>
      <c r="I17" s="3"/>
      <c r="J17" s="3"/>
      <c r="K17" s="3"/>
      <c r="L17" s="3"/>
      <c r="M17" s="3"/>
    </row>
    <row r="18" spans="1:14" ht="27.95" customHeight="1">
      <c r="A18" s="1" t="s">
        <v>157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7.95" customHeight="1">
      <c r="A19" s="51" t="s">
        <v>195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4" ht="27.95" customHeight="1">
      <c r="A20" s="5"/>
      <c r="B20" s="5"/>
      <c r="C20" s="5"/>
      <c r="D20" s="5"/>
      <c r="E20" s="5"/>
      <c r="F20" s="5"/>
      <c r="G20" s="5"/>
      <c r="H20" s="5"/>
      <c r="I20" s="5"/>
      <c r="J20" s="6"/>
      <c r="K20" s="5"/>
      <c r="L20" s="50" t="s">
        <v>2</v>
      </c>
      <c r="M20" s="50"/>
    </row>
    <row r="21" spans="1:14" ht="47.25" customHeight="1">
      <c r="A21" s="54" t="s">
        <v>120</v>
      </c>
      <c r="B21" s="55" t="s">
        <v>180</v>
      </c>
      <c r="C21" s="55"/>
      <c r="D21" s="55"/>
      <c r="E21" s="54" t="s">
        <v>121</v>
      </c>
      <c r="F21" s="55" t="s">
        <v>193</v>
      </c>
      <c r="G21" s="55"/>
      <c r="H21" s="55"/>
      <c r="I21" s="55"/>
      <c r="J21" s="54" t="s">
        <v>122</v>
      </c>
      <c r="K21" s="55" t="s">
        <v>160</v>
      </c>
      <c r="L21" s="55"/>
      <c r="M21" s="55"/>
    </row>
    <row r="22" spans="1:14" ht="27.95" customHeight="1">
      <c r="A22" s="54" t="s">
        <v>123</v>
      </c>
      <c r="B22" s="55" t="s">
        <v>161</v>
      </c>
      <c r="C22" s="55"/>
      <c r="D22" s="55"/>
      <c r="E22" s="54" t="s">
        <v>124</v>
      </c>
      <c r="F22" s="55" t="s">
        <v>183</v>
      </c>
      <c r="G22" s="55"/>
      <c r="H22" s="55"/>
      <c r="I22" s="55"/>
      <c r="J22" s="54" t="s">
        <v>125</v>
      </c>
      <c r="K22" s="56">
        <v>152</v>
      </c>
      <c r="L22" s="56"/>
      <c r="M22" s="54" t="s">
        <v>126</v>
      </c>
    </row>
    <row r="23" spans="1:14" ht="42" customHeight="1">
      <c r="A23" s="54" t="s">
        <v>127</v>
      </c>
      <c r="B23" s="57">
        <v>10</v>
      </c>
      <c r="C23" s="57"/>
      <c r="D23" s="57"/>
      <c r="E23" s="54" t="s">
        <v>128</v>
      </c>
      <c r="F23" s="55">
        <v>72732237</v>
      </c>
      <c r="G23" s="55"/>
      <c r="H23" s="55"/>
      <c r="I23" s="55"/>
      <c r="J23" s="58" t="s">
        <v>129</v>
      </c>
      <c r="K23" s="58"/>
      <c r="L23" s="59">
        <v>152</v>
      </c>
      <c r="M23" s="54" t="s">
        <v>126</v>
      </c>
    </row>
    <row r="24" spans="1:14" ht="27.95" customHeight="1">
      <c r="A24" s="60" t="s">
        <v>130</v>
      </c>
      <c r="B24" s="55" t="s">
        <v>182</v>
      </c>
      <c r="C24" s="61"/>
      <c r="D24" s="61"/>
      <c r="E24" s="61"/>
      <c r="F24" s="61"/>
      <c r="G24" s="61"/>
      <c r="H24" s="61"/>
      <c r="I24" s="61"/>
      <c r="J24" s="58" t="s">
        <v>131</v>
      </c>
      <c r="K24" s="58"/>
      <c r="L24" s="59"/>
      <c r="M24" s="54" t="s">
        <v>126</v>
      </c>
    </row>
    <row r="25" spans="1:14" ht="27.95" customHeight="1">
      <c r="A25" s="60"/>
      <c r="B25" s="61"/>
      <c r="C25" s="61"/>
      <c r="D25" s="61"/>
      <c r="E25" s="61"/>
      <c r="F25" s="61"/>
      <c r="G25" s="61"/>
      <c r="H25" s="61"/>
      <c r="I25" s="61"/>
      <c r="J25" s="58" t="s">
        <v>132</v>
      </c>
      <c r="K25" s="58"/>
      <c r="L25" s="59"/>
      <c r="M25" s="54" t="s">
        <v>126</v>
      </c>
    </row>
    <row r="26" spans="1:14" ht="27.95" customHeight="1">
      <c r="A26" s="60"/>
      <c r="B26" s="61"/>
      <c r="C26" s="61"/>
      <c r="D26" s="61"/>
      <c r="E26" s="61"/>
      <c r="F26" s="61"/>
      <c r="G26" s="61"/>
      <c r="H26" s="61"/>
      <c r="I26" s="61"/>
      <c r="J26" s="58" t="s">
        <v>133</v>
      </c>
      <c r="K26" s="58"/>
      <c r="L26" s="59"/>
      <c r="M26" s="54" t="s">
        <v>126</v>
      </c>
    </row>
    <row r="27" spans="1:14" ht="39.75" customHeight="1">
      <c r="A27" s="60"/>
      <c r="B27" s="61"/>
      <c r="C27" s="61"/>
      <c r="D27" s="61"/>
      <c r="E27" s="61"/>
      <c r="F27" s="61"/>
      <c r="G27" s="61"/>
      <c r="H27" s="61"/>
      <c r="I27" s="61"/>
      <c r="J27" s="58" t="s">
        <v>134</v>
      </c>
      <c r="K27" s="58"/>
      <c r="L27" s="59"/>
      <c r="M27" s="54" t="s">
        <v>126</v>
      </c>
    </row>
    <row r="28" spans="1:14" ht="27.95" customHeight="1">
      <c r="A28" s="54" t="s">
        <v>135</v>
      </c>
      <c r="B28" s="54" t="s">
        <v>136</v>
      </c>
      <c r="C28" s="60" t="s">
        <v>137</v>
      </c>
      <c r="D28" s="60"/>
      <c r="E28" s="54" t="s">
        <v>138</v>
      </c>
      <c r="F28" s="54" t="s">
        <v>139</v>
      </c>
      <c r="G28" s="54" t="s">
        <v>140</v>
      </c>
      <c r="H28" s="54" t="s">
        <v>141</v>
      </c>
      <c r="I28" s="54" t="s">
        <v>142</v>
      </c>
      <c r="J28" s="54" t="s">
        <v>143</v>
      </c>
      <c r="K28" s="54" t="s">
        <v>144</v>
      </c>
      <c r="L28" s="60" t="s">
        <v>145</v>
      </c>
      <c r="M28" s="60"/>
    </row>
    <row r="29" spans="1:14" ht="27.95" customHeight="1">
      <c r="A29" s="62" t="s">
        <v>146</v>
      </c>
      <c r="B29" s="62" t="s">
        <v>154</v>
      </c>
      <c r="C29" s="60" t="s">
        <v>184</v>
      </c>
      <c r="D29" s="60"/>
      <c r="E29" s="54" t="s">
        <v>147</v>
      </c>
      <c r="F29" s="54" t="s">
        <v>148</v>
      </c>
      <c r="G29" s="54" t="s">
        <v>148</v>
      </c>
      <c r="H29" s="54" t="s">
        <v>189</v>
      </c>
      <c r="I29" s="54" t="s">
        <v>190</v>
      </c>
      <c r="J29" s="54" t="s">
        <v>190</v>
      </c>
      <c r="K29" s="54" t="s">
        <v>151</v>
      </c>
      <c r="L29" s="60"/>
      <c r="M29" s="60"/>
    </row>
    <row r="30" spans="1:14" ht="27.95" customHeight="1">
      <c r="A30" s="62" t="s">
        <v>146</v>
      </c>
      <c r="B30" s="62" t="s">
        <v>154</v>
      </c>
      <c r="C30" s="60" t="s">
        <v>185</v>
      </c>
      <c r="D30" s="60"/>
      <c r="E30" s="54" t="s">
        <v>147</v>
      </c>
      <c r="F30" s="54" t="s">
        <v>191</v>
      </c>
      <c r="G30" s="54" t="s">
        <v>191</v>
      </c>
      <c r="H30" s="54" t="s">
        <v>159</v>
      </c>
      <c r="I30" s="54" t="s">
        <v>190</v>
      </c>
      <c r="J30" s="54" t="s">
        <v>190</v>
      </c>
      <c r="K30" s="54" t="s">
        <v>151</v>
      </c>
      <c r="L30" s="60"/>
      <c r="M30" s="60"/>
    </row>
    <row r="31" spans="1:14" ht="27.95" customHeight="1">
      <c r="A31" s="62" t="s">
        <v>152</v>
      </c>
      <c r="B31" s="62" t="s">
        <v>164</v>
      </c>
      <c r="C31" s="60" t="s">
        <v>186</v>
      </c>
      <c r="D31" s="60"/>
      <c r="E31" s="54" t="s">
        <v>147</v>
      </c>
      <c r="F31" s="54" t="s">
        <v>192</v>
      </c>
      <c r="G31" s="54" t="s">
        <v>192</v>
      </c>
      <c r="H31" s="54" t="s">
        <v>149</v>
      </c>
      <c r="I31" s="54" t="s">
        <v>190</v>
      </c>
      <c r="J31" s="54" t="s">
        <v>190</v>
      </c>
      <c r="K31" s="54" t="s">
        <v>151</v>
      </c>
      <c r="L31" s="60"/>
      <c r="M31" s="60"/>
    </row>
    <row r="32" spans="1:14" ht="27.95" customHeight="1">
      <c r="A32" s="62" t="s">
        <v>146</v>
      </c>
      <c r="B32" s="62" t="s">
        <v>154</v>
      </c>
      <c r="C32" s="60" t="s">
        <v>187</v>
      </c>
      <c r="D32" s="60"/>
      <c r="E32" s="54" t="s">
        <v>155</v>
      </c>
      <c r="F32" s="54" t="s">
        <v>176</v>
      </c>
      <c r="G32" s="54" t="s">
        <v>176</v>
      </c>
      <c r="H32" s="54" t="s">
        <v>156</v>
      </c>
      <c r="I32" s="54" t="s">
        <v>190</v>
      </c>
      <c r="J32" s="54" t="s">
        <v>190</v>
      </c>
      <c r="K32" s="54" t="s">
        <v>153</v>
      </c>
      <c r="L32" s="60"/>
      <c r="M32" s="60"/>
    </row>
    <row r="33" spans="1:13" ht="27.95" customHeight="1">
      <c r="A33" s="62" t="s">
        <v>165</v>
      </c>
      <c r="B33" s="62" t="s">
        <v>166</v>
      </c>
      <c r="C33" s="60" t="s">
        <v>188</v>
      </c>
      <c r="D33" s="60"/>
      <c r="E33" s="54" t="s">
        <v>147</v>
      </c>
      <c r="F33" s="54" t="s">
        <v>174</v>
      </c>
      <c r="G33" s="54" t="s">
        <v>174</v>
      </c>
      <c r="H33" s="54" t="s">
        <v>149</v>
      </c>
      <c r="I33" s="54" t="s">
        <v>175</v>
      </c>
      <c r="J33" s="54" t="s">
        <v>175</v>
      </c>
      <c r="K33" s="54" t="s">
        <v>153</v>
      </c>
      <c r="L33" s="60"/>
      <c r="M33" s="60"/>
    </row>
    <row r="34" spans="1:13" ht="27.95" customHeight="1"/>
    <row r="35" spans="1:13" ht="27.95" customHeight="1">
      <c r="A35" s="2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</row>
    <row r="36" spans="1:13" ht="27.95" customHeight="1"/>
    <row r="37" spans="1:13" ht="27.95" customHeight="1"/>
    <row r="38" spans="1:13" ht="27.95" customHeight="1"/>
    <row r="39" spans="1:13" ht="27.95" customHeight="1"/>
    <row r="40" spans="1:13" ht="27.95" customHeight="1">
      <c r="D40" s="1"/>
    </row>
    <row r="41" spans="1:13" ht="27.95" customHeight="1"/>
    <row r="42" spans="1:13" ht="27.95" customHeight="1"/>
    <row r="43" spans="1:13" ht="27.95" customHeight="1"/>
    <row r="44" spans="1:13" ht="27.95" customHeight="1"/>
    <row r="45" spans="1:13" ht="27.95" customHeight="1"/>
    <row r="46" spans="1:13" ht="27.95" customHeight="1"/>
    <row r="47" spans="1:13" ht="27.95" customHeight="1"/>
    <row r="48" spans="1:13" ht="27.95" customHeight="1"/>
    <row r="49" ht="37.5" customHeight="1"/>
    <row r="50" ht="27.95" customHeight="1"/>
    <row r="51" ht="36.75" customHeight="1"/>
    <row r="52" ht="41.2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39" customHeight="1"/>
    <row r="69" ht="42" customHeight="1"/>
    <row r="70" ht="39.7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3.25" customHeight="1"/>
    <row r="87" ht="33.75" customHeight="1"/>
    <row r="88" ht="25.5" customHeight="1"/>
    <row r="94" ht="28.5" customHeight="1"/>
    <row r="95" ht="27" customHeight="1"/>
    <row r="96" ht="27.75" customHeight="1"/>
    <row r="97" ht="27" customHeight="1"/>
  </sheetData>
  <mergeCells count="57">
    <mergeCell ref="C30:D30"/>
    <mergeCell ref="C31:D31"/>
    <mergeCell ref="L30:M30"/>
    <mergeCell ref="L31:M31"/>
    <mergeCell ref="C13:D13"/>
    <mergeCell ref="C14:D14"/>
    <mergeCell ref="L13:M13"/>
    <mergeCell ref="L14:M14"/>
    <mergeCell ref="A2:M2"/>
    <mergeCell ref="B4:D4"/>
    <mergeCell ref="F4:I4"/>
    <mergeCell ref="K4:M4"/>
    <mergeCell ref="B5:D5"/>
    <mergeCell ref="F5:I5"/>
    <mergeCell ref="K5:L5"/>
    <mergeCell ref="B6:D6"/>
    <mergeCell ref="F6:I6"/>
    <mergeCell ref="J6:K6"/>
    <mergeCell ref="J7:K7"/>
    <mergeCell ref="J8:K8"/>
    <mergeCell ref="J9:K9"/>
    <mergeCell ref="J10:K10"/>
    <mergeCell ref="C11:D11"/>
    <mergeCell ref="L11:M11"/>
    <mergeCell ref="C12:D12"/>
    <mergeCell ref="L12:M12"/>
    <mergeCell ref="C15:D15"/>
    <mergeCell ref="L15:M15"/>
    <mergeCell ref="C16:D16"/>
    <mergeCell ref="L16:M16"/>
    <mergeCell ref="A19:M19"/>
    <mergeCell ref="J23:K23"/>
    <mergeCell ref="J24:K24"/>
    <mergeCell ref="J25:K25"/>
    <mergeCell ref="L20:M20"/>
    <mergeCell ref="B21:D21"/>
    <mergeCell ref="F21:I21"/>
    <mergeCell ref="K21:M21"/>
    <mergeCell ref="B22:D22"/>
    <mergeCell ref="F22:I22"/>
    <mergeCell ref="K22:L22"/>
    <mergeCell ref="C32:D32"/>
    <mergeCell ref="L32:M32"/>
    <mergeCell ref="C33:D33"/>
    <mergeCell ref="L33:M33"/>
    <mergeCell ref="A7:A10"/>
    <mergeCell ref="A24:A27"/>
    <mergeCell ref="B7:I10"/>
    <mergeCell ref="B24:I27"/>
    <mergeCell ref="J26:K26"/>
    <mergeCell ref="J27:K27"/>
    <mergeCell ref="C28:D28"/>
    <mergeCell ref="L28:M28"/>
    <mergeCell ref="C29:D29"/>
    <mergeCell ref="L29:M29"/>
    <mergeCell ref="B23:D23"/>
    <mergeCell ref="F23:I23"/>
  </mergeCells>
  <phoneticPr fontId="12" type="noConversion"/>
  <printOptions horizontalCentered="1"/>
  <pageMargins left="0.196850393700787" right="0.196850393700787" top="7.8740157480315001E-2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征求意见稿</vt:lpstr>
      <vt:lpstr>封面</vt:lpstr>
      <vt:lpstr>重点专项资金目录</vt:lpstr>
      <vt:lpstr>重点专项资金绩效目标表</vt:lpstr>
      <vt:lpstr>征求意见稿!Print_Area</vt:lpstr>
      <vt:lpstr>重点专项资金目录!Print_Area</vt:lpstr>
      <vt:lpstr>征求意见稿!Print_Titles</vt:lpstr>
      <vt:lpstr>重点专项资金目录!Print_Titles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2023-02-20T09:44:00Z</cp:lastPrinted>
  <dcterms:created xsi:type="dcterms:W3CDTF">2023-02-09T14:14:00Z</dcterms:created>
  <dcterms:modified xsi:type="dcterms:W3CDTF">2024-01-26T07:17:28Z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BBCBF957631D455D92DD5D07936DAD2A_12</vt:lpwstr>
  </property>
</Properties>
</file>