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8800" windowHeight="12240" firstSheet="5" activeTab="1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calcChain.xml><?xml version="1.0" encoding="utf-8"?>
<calcChain xmlns="http://schemas.openxmlformats.org/spreadsheetml/2006/main">
  <c r="F39" i="3" l="1"/>
  <c r="E39" i="3"/>
  <c r="C39" i="3"/>
  <c r="H7" i="13"/>
  <c r="C7" i="13" s="1"/>
  <c r="D7" i="13"/>
  <c r="D13" i="10" l="1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F8" i="10"/>
  <c r="E8" i="10"/>
  <c r="E20" i="10"/>
  <c r="F37" i="10"/>
  <c r="E37" i="10"/>
  <c r="E36" i="10" s="1"/>
  <c r="F34" i="10"/>
  <c r="F33" i="10" s="1"/>
  <c r="E34" i="10"/>
  <c r="E33" i="10" s="1"/>
  <c r="F31" i="10"/>
  <c r="F30" i="10" s="1"/>
  <c r="E31" i="10"/>
  <c r="E30" i="10" s="1"/>
  <c r="F28" i="10"/>
  <c r="F27" i="10" s="1"/>
  <c r="E28" i="10"/>
  <c r="F23" i="10"/>
  <c r="E23" i="10"/>
  <c r="F21" i="10"/>
  <c r="F20" i="10" s="1"/>
  <c r="E21" i="10"/>
  <c r="F17" i="10"/>
  <c r="E17" i="10"/>
  <c r="F15" i="10"/>
  <c r="E15" i="10"/>
  <c r="D12" i="10"/>
  <c r="F11" i="10"/>
  <c r="E11" i="10"/>
  <c r="D10" i="10"/>
  <c r="F9" i="10"/>
  <c r="E9" i="10"/>
  <c r="D11" i="10" l="1"/>
  <c r="E27" i="10"/>
  <c r="D8" i="10"/>
  <c r="D9" i="10"/>
  <c r="F36" i="10"/>
  <c r="E5" i="9"/>
  <c r="D5" i="9"/>
  <c r="E6" i="9"/>
  <c r="D6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7" i="9"/>
  <c r="E36" i="8"/>
  <c r="E38" i="8" s="1"/>
  <c r="C36" i="8"/>
  <c r="C38" i="8" s="1"/>
  <c r="E8" i="6"/>
  <c r="F8" i="6"/>
  <c r="G8" i="6"/>
  <c r="H8" i="6"/>
  <c r="I8" i="6"/>
  <c r="K8" i="6"/>
  <c r="M8" i="6"/>
  <c r="N8" i="6"/>
  <c r="O8" i="6"/>
  <c r="D8" i="6"/>
  <c r="L9" i="6"/>
  <c r="L8" i="6" s="1"/>
  <c r="J9" i="6"/>
  <c r="J8" i="6" s="1"/>
  <c r="F9" i="6"/>
  <c r="D9" i="6" s="1"/>
  <c r="E9" i="5"/>
  <c r="E8" i="5"/>
  <c r="F18" i="5"/>
  <c r="D18" i="5" s="1"/>
  <c r="E46" i="5"/>
  <c r="D46" i="5" s="1"/>
  <c r="D10" i="5"/>
  <c r="D11" i="5"/>
  <c r="D12" i="5"/>
  <c r="D13" i="5"/>
  <c r="D14" i="5"/>
  <c r="D15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7" i="5"/>
  <c r="D48" i="5"/>
  <c r="D49" i="5"/>
  <c r="D50" i="5"/>
  <c r="D51" i="5"/>
  <c r="D52" i="5"/>
  <c r="D53" i="5"/>
  <c r="D9" i="5"/>
  <c r="G32" i="4"/>
  <c r="F32" i="4"/>
  <c r="D32" i="4"/>
  <c r="E11" i="4"/>
  <c r="E13" i="4"/>
  <c r="E14" i="4"/>
  <c r="E15" i="4"/>
  <c r="E17" i="4"/>
  <c r="E19" i="4"/>
  <c r="E20" i="4"/>
  <c r="E22" i="4"/>
  <c r="E25" i="4"/>
  <c r="E27" i="4"/>
  <c r="E28" i="4"/>
  <c r="E29" i="4"/>
  <c r="E31" i="4"/>
  <c r="E34" i="4"/>
  <c r="E37" i="4"/>
  <c r="E40" i="4"/>
  <c r="E42" i="4"/>
  <c r="E45" i="4"/>
  <c r="G44" i="4"/>
  <c r="G43" i="4" s="1"/>
  <c r="G41" i="4"/>
  <c r="G39" i="4"/>
  <c r="G38" i="4" s="1"/>
  <c r="G36" i="4"/>
  <c r="G35" i="4"/>
  <c r="E35" i="4" s="1"/>
  <c r="G33" i="4"/>
  <c r="G30" i="4"/>
  <c r="E30" i="4" s="1"/>
  <c r="G26" i="4"/>
  <c r="G24" i="4"/>
  <c r="E24" i="4" s="1"/>
  <c r="G21" i="4"/>
  <c r="G18" i="4"/>
  <c r="G16" i="4"/>
  <c r="G12" i="4"/>
  <c r="E12" i="4" s="1"/>
  <c r="G10" i="4"/>
  <c r="F44" i="4"/>
  <c r="F43" i="4" s="1"/>
  <c r="E43" i="4" s="1"/>
  <c r="F41" i="4"/>
  <c r="E41" i="4" s="1"/>
  <c r="F39" i="4"/>
  <c r="E39" i="4" s="1"/>
  <c r="F36" i="4"/>
  <c r="E36" i="4" s="1"/>
  <c r="F35" i="4"/>
  <c r="F33" i="4"/>
  <c r="E32" i="4" s="1"/>
  <c r="F30" i="4"/>
  <c r="F26" i="4"/>
  <c r="F23" i="4" s="1"/>
  <c r="F24" i="4"/>
  <c r="F21" i="4"/>
  <c r="E21" i="4" s="1"/>
  <c r="F18" i="4"/>
  <c r="F16" i="4"/>
  <c r="F12" i="4"/>
  <c r="F10" i="4"/>
  <c r="E10" i="4" s="1"/>
  <c r="D30" i="4"/>
  <c r="D26" i="4"/>
  <c r="D24" i="4"/>
  <c r="D21" i="4"/>
  <c r="D18" i="4"/>
  <c r="D16" i="4"/>
  <c r="D12" i="4"/>
  <c r="D10" i="4"/>
  <c r="D44" i="4"/>
  <c r="D43" i="4" s="1"/>
  <c r="D41" i="4"/>
  <c r="D38" i="4" s="1"/>
  <c r="D39" i="4"/>
  <c r="D36" i="4"/>
  <c r="D35" i="4" s="1"/>
  <c r="D33" i="4"/>
  <c r="E7" i="10" l="1"/>
  <c r="F7" i="10"/>
  <c r="F6" i="10" s="1"/>
  <c r="F8" i="5"/>
  <c r="F7" i="5" s="1"/>
  <c r="E7" i="5"/>
  <c r="E16" i="4"/>
  <c r="E33" i="4"/>
  <c r="F38" i="4"/>
  <c r="E38" i="4" s="1"/>
  <c r="E44" i="4"/>
  <c r="E26" i="4"/>
  <c r="E18" i="4"/>
  <c r="G23" i="4"/>
  <c r="E23" i="4" s="1"/>
  <c r="F9" i="4"/>
  <c r="G9" i="4"/>
  <c r="D23" i="4"/>
  <c r="D9" i="4"/>
  <c r="D7" i="10" l="1"/>
  <c r="E6" i="10"/>
  <c r="D6" i="10" s="1"/>
  <c r="D7" i="5"/>
  <c r="D8" i="5"/>
  <c r="G8" i="4"/>
  <c r="G7" i="4" s="1"/>
  <c r="F8" i="4"/>
  <c r="E9" i="4"/>
  <c r="F7" i="4" l="1"/>
  <c r="E7" i="4" s="1"/>
  <c r="E8" i="4"/>
  <c r="D8" i="4" l="1"/>
  <c r="D7" i="4" s="1"/>
  <c r="F7" i="3"/>
  <c r="E7" i="3" s="1"/>
  <c r="E8" i="3"/>
  <c r="E15" i="3"/>
  <c r="E17" i="3"/>
  <c r="E19" i="3"/>
  <c r="E20" i="3"/>
  <c r="E27" i="3"/>
  <c r="C7" i="3"/>
</calcChain>
</file>

<file path=xl/sharedStrings.xml><?xml version="1.0" encoding="utf-8"?>
<sst xmlns="http://schemas.openxmlformats.org/spreadsheetml/2006/main" count="787" uniqueCount="454">
  <si>
    <t>表一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</si>
  <si>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</si>
  <si>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</si>
  <si>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</si>
  <si>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</si>
  <si>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</si>
  <si>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</si>
  <si>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</si>
  <si>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</si>
  <si>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</si>
  <si>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</si>
  <si>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</si>
  <si>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</si>
  <si>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</si>
  <si>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</si>
  <si>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</si>
  <si>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</si>
  <si>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</si>
  <si>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</si>
  <si>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</si>
  <si>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</si>
  <si>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</si>
  <si>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</si>
  <si>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</si>
  <si>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</si>
  <si>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</si>
  <si>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</si>
  <si>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</si>
  <si>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</si>
  <si>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</si>
  <si>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</si>
  <si>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</si>
  <si>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</si>
  <si>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</si>
  <si>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</si>
  <si>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</si>
  <si>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</si>
  <si>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</si>
  <si>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</si>
  <si>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</si>
  <si>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</si>
  <si>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</si>
  <si>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</si>
  <si>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</si>
  <si>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</si>
  <si>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</si>
  <si>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</si>
  <si>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</si>
  <si>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</si>
  <si>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单位/科目编码</t>
  </si>
  <si>
    <t>单位/科目名称</t>
  </si>
  <si>
    <t>总计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</si>
  <si>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</si>
  <si>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</si>
  <si>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</si>
  <si>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</si>
  <si>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</si>
  <si>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</si>
  <si>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</si>
  <si>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</si>
  <si>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</si>
  <si>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</si>
  <si>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</si>
  <si>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2010302</t>
  </si>
  <si>
    <t>一般行政管理事务</t>
  </si>
  <si>
    <t>2010399</t>
  </si>
  <si>
    <t>其他政府办公厅（室）及相关机构事务支出</t>
  </si>
  <si>
    <t>20106</t>
  </si>
  <si>
    <t>财政事务</t>
  </si>
  <si>
    <t>2010601</t>
  </si>
  <si>
    <t>20131</t>
  </si>
  <si>
    <t>党委办公厅（室）及相关机构事务</t>
  </si>
  <si>
    <t>2013101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</si>
  <si>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</si>
  <si>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</si>
  <si>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</si>
  <si>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</si>
  <si>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</si>
  <si>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</si>
  <si>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</si>
  <si>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</si>
  <si>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</si>
  <si>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</si>
  <si>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</si>
  <si>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</si>
  <si>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</si>
  <si>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</si>
  <si>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</si>
  <si>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</si>
  <si>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</si>
  <si>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</si>
  <si>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</si>
  <si>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</si>
  <si>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</si>
  <si>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</si>
  <si>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</si>
  <si>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</si>
  <si>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</si>
  <si>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</si>
  <si>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</si>
  <si>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</si>
  <si>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</si>
  <si>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</si>
  <si>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</si>
  <si>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</si>
  <si>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</si>
  <si>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</si>
  <si>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</si>
  <si>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</si>
  <si>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</si>
  <si>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</si>
  <si>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</si>
  <si>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</si>
  <si>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</si>
  <si>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</si>
  <si>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</si>
  <si>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</si>
  <si>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</si>
  <si>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</si>
  <si>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</si>
  <si>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</si>
  <si>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</si>
  <si>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</si>
  <si>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</si>
  <si>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</si>
  <si>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</si>
  <si>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</si>
  <si>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</si>
  <si>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</si>
  <si>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</si>
  <si>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</si>
  <si>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</si>
  <si>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</si>
  <si>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</si>
  <si>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</si>
  <si>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</si>
  <si>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</si>
  <si>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</si>
  <si>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</si>
  <si>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</si>
  <si>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</si>
  <si>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</si>
  <si>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</si>
  <si>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</si>
  <si>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</si>
  <si>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</si>
  <si>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</si>
  <si>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</si>
  <si>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</si>
  <si>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</si>
  <si>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</si>
  <si>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</si>
  <si>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</si>
  <si>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</si>
  <si>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</si>
  <si>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</si>
  <si>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</si>
  <si>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</si>
  <si>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</si>
  <si>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</si>
  <si>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</si>
  <si>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</si>
  <si>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</si>
  <si>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</si>
  <si>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</si>
  <si>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</si>
  <si>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</si>
  <si>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</si>
  <si>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</si>
  <si>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</si>
  <si>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</si>
  <si>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</si>
  <si>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</si>
  <si>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</si>
  <si>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</si>
  <si>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</si>
  <si>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</si>
  <si>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</si>
  <si>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</si>
  <si>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</si>
  <si>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</si>
  <si>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</si>
  <si>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</si>
  <si>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</si>
  <si>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</si>
  <si>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</si>
  <si>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30305</t>
  </si>
  <si>
    <t>生活补助</t>
  </si>
  <si>
    <t>30307</t>
  </si>
  <si>
    <t>医疗费补助</t>
  </si>
  <si>
    <t>30399</t>
  </si>
  <si>
    <t>其他对个人和家庭的补助</t>
  </si>
  <si>
    <t>309</t>
  </si>
  <si>
    <t>资本性支出（基本建设）</t>
  </si>
  <si>
    <t>30902</t>
  </si>
  <si>
    <t>办公设备购置</t>
  </si>
  <si>
    <t>310</t>
  </si>
  <si>
    <t>资本性支出</t>
  </si>
  <si>
    <t>31002</t>
  </si>
  <si>
    <t>表四</t>
  </si>
  <si>
    <t>部门编码</t>
  </si>
  <si>
    <t>部门名称</t>
  </si>
  <si>
    <t>公务用车购置及运行费</t>
  </si>
  <si>
    <t>小计</t>
  </si>
  <si>
    <t>公务用车购置</t>
  </si>
  <si>
    <t>表五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</si>
  <si>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</si>
  <si>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</si>
  <si>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</si>
  <si>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</si>
  <si>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</si>
  <si>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</si>
  <si>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</si>
  <si>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</si>
  <si>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</si>
  <si>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</si>
  <si>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</si>
  <si>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</si>
  <si>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</si>
  <si>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</si>
  <si>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</si>
  <si>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</si>
  <si>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</si>
  <si>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</si>
  <si>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</si>
  <si>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</si>
  <si>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</si>
  <si>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</si>
  <si>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</si>
  <si>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</si>
  <si>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</si>
  <si>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</si>
  <si>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</si>
  <si>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</si>
  <si>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</si>
  <si>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</si>
  <si>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</si>
  <si>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</si>
  <si>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</si>
  <si>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</si>
  <si>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</si>
  <si>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</si>
  <si>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</si>
  <si>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</si>
  <si>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</si>
  <si>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</si>
  <si>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</si>
  <si>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</si>
  <si>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</si>
  <si>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</si>
  <si>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表八</t>
  </si>
  <si>
    <t>表九</t>
  </si>
  <si>
    <t>上年结转结余资金</t>
  </si>
  <si>
    <t>财政专户管理收入</t>
  </si>
  <si>
    <t>货物类</t>
  </si>
  <si>
    <t>工程类</t>
  </si>
  <si>
    <t>服务类</t>
  </si>
  <si>
    <t>表十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</si>
  <si>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</si>
  <si>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</si>
  <si>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</si>
  <si>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</si>
  <si>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</si>
  <si>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</si>
  <si>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</si>
  <si>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</si>
  <si>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</si>
  <si>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</si>
  <si>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</si>
  <si>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</si>
  <si>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</si>
  <si>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</si>
  <si>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</si>
  <si>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</si>
  <si>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</si>
  <si>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</si>
  <si>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</si>
  <si>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</si>
  <si>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</si>
  <si>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</si>
  <si>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</si>
  <si>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</si>
  <si>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</si>
  <si>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</si>
  <si>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</si>
  <si>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＝</t>
  </si>
  <si>
    <t>100</t>
  </si>
  <si>
    <t>%</t>
  </si>
  <si>
    <t>是</t>
  </si>
  <si>
    <t>效益指标</t>
  </si>
  <si>
    <t>社会效益指标</t>
  </si>
  <si>
    <t>否</t>
  </si>
  <si>
    <t>数量指标</t>
  </si>
  <si>
    <t>满意度指标</t>
  </si>
  <si>
    <t>服务对象满意度指标</t>
  </si>
  <si>
    <t>10</t>
  </si>
  <si>
    <t>20</t>
  </si>
  <si>
    <t>人</t>
  </si>
  <si>
    <t>全年开展服务群众活动次数</t>
  </si>
  <si>
    <t>≥</t>
  </si>
  <si>
    <t>95</t>
  </si>
  <si>
    <t>场次</t>
  </si>
  <si>
    <t>保障日常正常运转村社数量</t>
  </si>
  <si>
    <t>19</t>
  </si>
  <si>
    <t>个</t>
  </si>
  <si>
    <t>辖区群众对服务群众活动满意度</t>
  </si>
  <si>
    <t>99</t>
  </si>
  <si>
    <t>群众文化活动举办次数</t>
  </si>
  <si>
    <t>慰问关怀群众次数</t>
  </si>
  <si>
    <t>38</t>
  </si>
  <si>
    <t>次/年</t>
  </si>
  <si>
    <t>表十一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</si>
  <si>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</si>
  <si>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</si>
  <si>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</si>
  <si>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</si>
  <si>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</si>
  <si>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</si>
  <si>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</si>
  <si>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</si>
  <si>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</si>
  <si>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严格执行预算，兜牢“三保”底线，全面完成基层党建、经济发展、社会事务管理、乡村振兴等各项工作任务，促进全镇经济社会持续健康发展。</t>
  </si>
  <si>
    <t>年度绩效指标</t>
  </si>
  <si>
    <t xml:space="preserve"> 三级指标</t>
  </si>
  <si>
    <t>权重（%）</t>
  </si>
  <si>
    <t>人大代表调研活动次数</t>
  </si>
  <si>
    <t>次</t>
  </si>
  <si>
    <t>12</t>
  </si>
  <si>
    <t>主题党日活动次数</t>
  </si>
  <si>
    <t>新增就业人数</t>
  </si>
  <si>
    <t>500</t>
  </si>
  <si>
    <t>社区治安综合治理群众满意度</t>
  </si>
  <si>
    <t>90</t>
  </si>
  <si>
    <t>5</t>
  </si>
  <si>
    <t>生态环境群众满意度</t>
  </si>
  <si>
    <t>服务辖区企业满意度</t>
  </si>
  <si>
    <t>质量指标</t>
  </si>
  <si>
    <t>机关运转保障率</t>
  </si>
  <si>
    <t>15</t>
  </si>
  <si>
    <t>辖区民生保障率</t>
  </si>
  <si>
    <t>招商引资任务完成率</t>
  </si>
  <si>
    <t>法制宣传知晓率</t>
  </si>
  <si>
    <t>80</t>
  </si>
  <si>
    <t>其他说明</t>
  </si>
  <si>
    <t>重庆市涪陵区马武镇人民政府（本级）</t>
    <phoneticPr fontId="8" type="noConversion"/>
  </si>
  <si>
    <t>重庆市涪陵区马武镇人民政府（本级）</t>
    <phoneticPr fontId="8" type="noConversion"/>
  </si>
  <si>
    <t>914001-重庆市涪陵区马武镇人民政府（本级）</t>
    <phoneticPr fontId="8" type="noConversion"/>
  </si>
  <si>
    <t>2024年财政拨款收支总表</t>
    <phoneticPr fontId="8" type="noConversion"/>
  </si>
  <si>
    <t>2024年一般公共预算财政拨款支出预算表</t>
    <phoneticPr fontId="8" type="noConversion"/>
  </si>
  <si>
    <t>212</t>
  </si>
  <si>
    <t>城乡社区支出</t>
  </si>
  <si>
    <t>21205</t>
  </si>
  <si>
    <t>城乡社区环境卫生</t>
  </si>
  <si>
    <t>2120501</t>
  </si>
  <si>
    <t>20802</t>
  </si>
  <si>
    <t>民政管理事务</t>
  </si>
  <si>
    <t>2080208</t>
  </si>
  <si>
    <t>基层政权建设和社区治理</t>
  </si>
  <si>
    <t>21301</t>
  </si>
  <si>
    <t>农业农村</t>
  </si>
  <si>
    <t>2130199</t>
  </si>
  <si>
    <t>其他农业农村支出</t>
  </si>
  <si>
    <t>2013102</t>
  </si>
  <si>
    <t>2024年一般公共预算财政拨款基本支出预算表</t>
    <phoneticPr fontId="8" type="noConversion"/>
  </si>
  <si>
    <t>2023年预算数</t>
    <phoneticPr fontId="8" type="noConversion"/>
  </si>
  <si>
    <t>2024年预算数</t>
    <phoneticPr fontId="8" type="noConversion"/>
  </si>
  <si>
    <t>2024年一般公共预算“三公”经费支出表</t>
    <phoneticPr fontId="8" type="noConversion"/>
  </si>
  <si>
    <t>2023年预算数</t>
    <phoneticPr fontId="8" type="noConversion"/>
  </si>
  <si>
    <t>2024年预算数</t>
    <phoneticPr fontId="8" type="noConversion"/>
  </si>
  <si>
    <t>2024年部门收支总表</t>
    <phoneticPr fontId="8" type="noConversion"/>
  </si>
  <si>
    <t>2024年部门收入总表</t>
    <phoneticPr fontId="8" type="noConversion"/>
  </si>
  <si>
    <t xml:space="preserve">    2010399</t>
  </si>
  <si>
    <t xml:space="preserve">    其他政府办公厅（室）及相关机构事务支出</t>
  </si>
  <si>
    <t xml:space="preserve">    2013102</t>
  </si>
  <si>
    <t xml:space="preserve">    一般行政管理事务</t>
  </si>
  <si>
    <t xml:space="preserve">    2130199</t>
  </si>
  <si>
    <t xml:space="preserve">    其他农业农村支出</t>
  </si>
  <si>
    <t xml:space="preserve">  201</t>
  </si>
  <si>
    <t xml:space="preserve">  一般公共服务支出</t>
  </si>
  <si>
    <t xml:space="preserve">   20101</t>
  </si>
  <si>
    <t xml:space="preserve">   人大事务</t>
  </si>
  <si>
    <t xml:space="preserve">    2010101</t>
  </si>
  <si>
    <t xml:space="preserve">    行政运行</t>
  </si>
  <si>
    <t xml:space="preserve">   20103</t>
  </si>
  <si>
    <t xml:space="preserve">   政府办公厅（室）及相关机构事务</t>
  </si>
  <si>
    <t xml:space="preserve">    2010301</t>
  </si>
  <si>
    <t xml:space="preserve">    2010302</t>
  </si>
  <si>
    <t xml:space="preserve">   20106</t>
  </si>
  <si>
    <t xml:space="preserve">   财政事务</t>
  </si>
  <si>
    <t xml:space="preserve">    2010601</t>
  </si>
  <si>
    <t xml:space="preserve">   20131</t>
  </si>
  <si>
    <t xml:space="preserve">   党委办公厅（室）及相关机构事务</t>
  </si>
  <si>
    <t xml:space="preserve">    2013101</t>
  </si>
  <si>
    <t xml:space="preserve">  208</t>
  </si>
  <si>
    <t xml:space="preserve">  社会保障和就业支出</t>
  </si>
  <si>
    <t xml:space="preserve">   20802</t>
  </si>
  <si>
    <t xml:space="preserve">   民政管理事务</t>
  </si>
  <si>
    <t xml:space="preserve">    2080208</t>
  </si>
  <si>
    <t xml:space="preserve">    基层政权建设和社区治理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</si>
  <si>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</si>
  <si>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</si>
  <si>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</si>
  <si>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</si>
  <si>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</si>
  <si>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</si>
  <si>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</si>
  <si>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</si>
  <si>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210</t>
  </si>
  <si>
    <t xml:space="preserve">  卫生健康支出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</si>
  <si>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</si>
  <si>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</si>
  <si>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</si>
  <si>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</si>
  <si>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212</t>
  </si>
  <si>
    <t xml:space="preserve">  城乡社区支出</t>
  </si>
  <si>
    <t xml:space="preserve">   21205</t>
  </si>
  <si>
    <t xml:space="preserve">   城乡社区环境卫生</t>
  </si>
  <si>
    <t xml:space="preserve">    2120501</t>
  </si>
  <si>
    <t xml:space="preserve">    城乡社区环境卫生</t>
  </si>
  <si>
    <t xml:space="preserve">  213</t>
  </si>
  <si>
    <t xml:space="preserve">  农林水支出</t>
  </si>
  <si>
    <t xml:space="preserve">   21301</t>
  </si>
  <si>
    <t xml:space="preserve">   农业农村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</si>
  <si>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</si>
  <si>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</si>
  <si>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</si>
  <si>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</si>
  <si>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</si>
  <si>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</si>
  <si>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2024年部门支出总表</t>
    <phoneticPr fontId="8" type="noConversion"/>
  </si>
  <si>
    <t>2024年政府性基金预算财政拨款支出预算表</t>
    <phoneticPr fontId="8" type="noConversion"/>
  </si>
  <si>
    <t>2024年采购预算明细表</t>
    <phoneticPr fontId="8" type="noConversion"/>
  </si>
  <si>
    <t>914001-重庆市涪陵区马武镇人民政府（本级）</t>
    <phoneticPr fontId="8" type="noConversion"/>
  </si>
  <si>
    <t>50010222T000000146367-村社区干部补贴</t>
    <phoneticPr fontId="8" type="noConversion"/>
  </si>
  <si>
    <t>33-村社区管理/01-村社区管理</t>
    <phoneticPr fontId="8" type="noConversion"/>
  </si>
  <si>
    <t>914-重庆市涪陵区马武镇人民政府</t>
    <phoneticPr fontId="8" type="noConversion"/>
  </si>
  <si>
    <t>代琳松</t>
    <phoneticPr fontId="8" type="noConversion"/>
  </si>
  <si>
    <t>按时发放村社区干部补贴，保证村社区基层组织正常运转。</t>
    <phoneticPr fontId="8" type="noConversion"/>
  </si>
  <si>
    <t>按月发放村社干部补贴人数</t>
  </si>
  <si>
    <t>204</t>
  </si>
  <si>
    <t>30</t>
  </si>
  <si>
    <t>补贴发放及时率</t>
  </si>
  <si>
    <t>保障日常正常运转村社区数量</t>
  </si>
  <si>
    <t>社会效益</t>
  </si>
  <si>
    <t>村居服务群众人数</t>
  </si>
  <si>
    <t>20000</t>
  </si>
  <si>
    <t>辖区群众对村社服务满意度</t>
  </si>
  <si>
    <t>50010222T000000152741-服务群众工作</t>
    <phoneticPr fontId="8" type="noConversion"/>
  </si>
  <si>
    <t>姚萌</t>
    <phoneticPr fontId="8" type="noConversion"/>
  </si>
  <si>
    <t>合理运用服务群众工作经费，通过开展各类活动、困难慰问、维护环境卫生、维护公共设施等一系列的工作让辖区内的群众获得舒适感、幸福感。</t>
    <phoneticPr fontId="8" type="noConversion"/>
  </si>
  <si>
    <t>2024年项目支出年度绩效目标表</t>
    <phoneticPr fontId="8" type="noConversion"/>
  </si>
  <si>
    <t>2024年项目支出年度绩效目标表</t>
    <phoneticPr fontId="8" type="noConversion"/>
  </si>
  <si>
    <t>2024年部门整体支出绩效目标表</t>
    <phoneticPr fontId="8" type="noConversion"/>
  </si>
  <si>
    <t>（十二）城乡社区支出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</si>
</sst>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"/>
    <numFmt numFmtId="177" formatCode="#,##0.00_ "/>
    <numFmt numFmtId="178" formatCode="#,##0.00000000000000_ "/>
  </numFmts>
  <fonts count="11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WenQuanYi Micro Hei"/>
      <family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255" wrapText="1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9"/>
  <sheetViews>
    <sheetView topLeftCell="A4" workbookViewId="0">
      <selection activeCell="K15" sqref="K15"/>
    </sheetView>
  </sheetViews>
  <sheetFormatPr defaultColWidth="10" defaultRowHeight="14.25"/>
  <cols>
    <col min="1" max="1" width="1" customWidth="1"/>
    <col min="2" max="2" width="21.5" customWidth="1"/>
    <col min="3" max="3" width="8.25" customWidth="1"/>
    <col min="4" max="4" width="26.625" customWidth="1"/>
    <col min="5" max="8" width="9.25" customWidth="1"/>
  </cols>
  <sheetData>
    <row r="1" spans="1:9" ht="16.350000000000001" customHeight="1">
      <c r="A1" s="1"/>
      <c r="B1" s="1" t="s">
        <v>0</v>
      </c>
    </row>
    <row r="2" spans="1:9" ht="45.6" customHeight="1">
      <c r="A2" s="1"/>
      <c r="B2" s="44" t="s">
        <v>347</v>
      </c>
      <c r="C2" s="44"/>
      <c r="D2" s="44"/>
      <c r="E2" s="44"/>
      <c r="F2" s="44"/>
      <c r="G2" s="44"/>
      <c r="H2" s="44"/>
    </row>
    <row r="3" spans="1:9" ht="16.350000000000001" customHeight="1">
      <c r="B3" s="45"/>
      <c r="C3" s="45"/>
      <c r="D3" s="45"/>
      <c r="G3" s="46" t="s">
        <v>1</v>
      </c>
      <c r="H3" s="46"/>
    </row>
    <row r="4" spans="1:9" ht="26.1" customHeight="1">
      <c r="B4" s="47" t="s">
        <v>2</v>
      </c>
      <c r="C4" s="47"/>
      <c r="D4" s="47" t="s">
        <v>3</v>
      </c>
      <c r="E4" s="47"/>
      <c r="F4" s="47"/>
      <c r="G4" s="47"/>
      <c r="H4" s="47"/>
    </row>
    <row r="5" spans="1:9" ht="14.65" customHeight="1">
      <c r="B5" s="47" t="s">
        <v>4</v>
      </c>
      <c r="C5" s="47" t="s">
        <v>5</v>
      </c>
      <c r="D5" s="47" t="s">
        <v>6</v>
      </c>
      <c r="E5" s="47" t="s">
        <v>7</v>
      </c>
      <c r="F5" s="47" t="s">
        <v>8</v>
      </c>
      <c r="G5" s="47" t="s">
        <v>9</v>
      </c>
      <c r="H5" s="47" t="s">
        <v>10</v>
      </c>
    </row>
    <row r="6" spans="1:9" ht="14.65" customHeight="1">
      <c r="B6" s="47"/>
      <c r="C6" s="47"/>
      <c r="D6" s="47"/>
      <c r="E6" s="47"/>
      <c r="F6" s="47"/>
      <c r="G6" s="47"/>
      <c r="H6" s="47"/>
    </row>
    <row r="7" spans="1:9" ht="16.350000000000001" customHeight="1">
      <c r="B7" s="4" t="s">
        <v>11</v>
      </c>
      <c r="C7" s="5">
        <f>SUM(C8:C10)</f>
        <v>2139.25</v>
      </c>
      <c r="D7" s="4" t="s">
        <v>12</v>
      </c>
      <c r="E7" s="5">
        <f>SUM(F7:H7)</f>
        <v>2139.2500000000005</v>
      </c>
      <c r="F7" s="5">
        <f>SUM(F8:F36)</f>
        <v>2139.2500000000005</v>
      </c>
      <c r="G7" s="5"/>
      <c r="H7" s="5"/>
      <c r="I7" s="23"/>
    </row>
    <row r="8" spans="1:9" ht="16.350000000000001" customHeight="1">
      <c r="B8" s="4" t="s">
        <v>13</v>
      </c>
      <c r="C8" s="5">
        <v>2139.25</v>
      </c>
      <c r="D8" s="4" t="s">
        <v>14</v>
      </c>
      <c r="E8" s="5">
        <f t="shared" ref="E8:E27" si="0">SUM(F8:H8)</f>
        <v>994.89</v>
      </c>
      <c r="F8" s="5">
        <v>994.89</v>
      </c>
      <c r="G8" s="5"/>
      <c r="H8" s="5"/>
    </row>
    <row r="9" spans="1:9" ht="16.350000000000001" customHeight="1">
      <c r="B9" s="4" t="s">
        <v>15</v>
      </c>
      <c r="C9" s="5"/>
      <c r="D9" s="4" t="s">
        <v>16</v>
      </c>
      <c r="E9" s="5"/>
      <c r="F9" s="5"/>
      <c r="G9" s="5"/>
      <c r="H9" s="5"/>
    </row>
    <row r="10" spans="1:9" ht="24.95" customHeight="1">
      <c r="B10" s="4" t="s">
        <v>17</v>
      </c>
      <c r="C10" s="5"/>
      <c r="D10" s="4" t="s">
        <v>18</v>
      </c>
      <c r="E10" s="5"/>
      <c r="F10" s="5"/>
      <c r="G10" s="5"/>
      <c r="H10" s="5"/>
    </row>
    <row r="11" spans="1:9" ht="16.350000000000001" customHeight="1">
      <c r="B11" s="4" t="s">
        <v>19</v>
      </c>
      <c r="C11" s="5"/>
      <c r="D11" s="4" t="s">
        <v>20</v>
      </c>
      <c r="E11" s="5"/>
      <c r="F11" s="5"/>
      <c r="G11" s="5"/>
      <c r="H11" s="5"/>
    </row>
    <row r="12" spans="1:9" ht="16.350000000000001" customHeight="1">
      <c r="B12" s="4" t="s">
        <v>13</v>
      </c>
      <c r="C12" s="5"/>
      <c r="D12" s="4" t="s">
        <v>21</v>
      </c>
      <c r="E12" s="5"/>
      <c r="F12" s="5"/>
      <c r="G12" s="5"/>
      <c r="H12" s="5"/>
    </row>
    <row r="13" spans="1:9" ht="16.350000000000001" customHeight="1">
      <c r="B13" s="4" t="s">
        <v>15</v>
      </c>
      <c r="C13" s="5"/>
      <c r="D13" s="4" t="s">
        <v>22</v>
      </c>
      <c r="E13" s="5"/>
      <c r="F13" s="5"/>
      <c r="G13" s="5"/>
      <c r="H13" s="5"/>
    </row>
    <row r="14" spans="1:9" ht="24.95" customHeight="1">
      <c r="B14" s="4" t="s">
        <v>17</v>
      </c>
      <c r="C14" s="5"/>
      <c r="D14" s="4" t="s">
        <v>23</v>
      </c>
      <c r="E14" s="5"/>
      <c r="F14" s="5"/>
      <c r="G14" s="5"/>
      <c r="H14" s="5"/>
    </row>
    <row r="15" spans="1:9" ht="16.350000000000001" customHeight="1">
      <c r="B15" s="4"/>
      <c r="C15" s="5"/>
      <c r="D15" s="4" t="s">
        <v>24</v>
      </c>
      <c r="E15" s="5">
        <f t="shared" si="0"/>
        <v>407.07</v>
      </c>
      <c r="F15" s="5">
        <v>407.07</v>
      </c>
      <c r="G15" s="5"/>
      <c r="H15" s="5"/>
    </row>
    <row r="16" spans="1:9" ht="16.350000000000001" customHeight="1">
      <c r="B16" s="4"/>
      <c r="C16" s="5"/>
      <c r="D16" s="4" t="s">
        <v>25</v>
      </c>
      <c r="E16" s="5"/>
      <c r="F16" s="5"/>
      <c r="G16" s="5"/>
      <c r="H16" s="5"/>
    </row>
    <row r="17" spans="2:8" ht="16.350000000000001" customHeight="1">
      <c r="B17" s="4"/>
      <c r="C17" s="5"/>
      <c r="D17" s="4" t="s">
        <v>26</v>
      </c>
      <c r="E17" s="5">
        <f t="shared" si="0"/>
        <v>78.3</v>
      </c>
      <c r="F17" s="5">
        <v>78.3</v>
      </c>
      <c r="G17" s="5"/>
      <c r="H17" s="5"/>
    </row>
    <row r="18" spans="2:8" ht="16.350000000000001" customHeight="1">
      <c r="B18" s="4"/>
      <c r="C18" s="5"/>
      <c r="D18" s="4" t="s">
        <v>27</v>
      </c>
      <c r="E18" s="5"/>
      <c r="F18" s="5"/>
      <c r="G18" s="5"/>
      <c r="H18" s="5"/>
    </row>
    <row r="19" spans="2:8" ht="16.350000000000001" customHeight="1">
      <c r="B19" s="4"/>
      <c r="C19" s="5"/>
      <c r="D19" s="4" t="s">
        <v>453</v>
      </c>
      <c r="E19" s="5">
        <f t="shared" si="0"/>
        <v>31.41</v>
      </c>
      <c r="F19" s="5">
        <v>31.41</v>
      </c>
      <c r="G19" s="5"/>
      <c r="H19" s="5"/>
    </row>
    <row r="20" spans="2:8" ht="16.350000000000001" customHeight="1">
      <c r="B20" s="4"/>
      <c r="C20" s="5"/>
      <c r="D20" s="4" t="s">
        <v>28</v>
      </c>
      <c r="E20" s="5">
        <f t="shared" si="0"/>
        <v>540.79999999999995</v>
      </c>
      <c r="F20" s="5">
        <v>540.79999999999995</v>
      </c>
      <c r="G20" s="5"/>
      <c r="H20" s="5"/>
    </row>
    <row r="21" spans="2:8" ht="16.350000000000001" customHeight="1">
      <c r="B21" s="4"/>
      <c r="C21" s="5"/>
      <c r="D21" s="4" t="s">
        <v>29</v>
      </c>
      <c r="E21" s="5"/>
      <c r="F21" s="5"/>
      <c r="G21" s="5"/>
      <c r="H21" s="5"/>
    </row>
    <row r="22" spans="2:8" ht="16.350000000000001" customHeight="1">
      <c r="B22" s="4"/>
      <c r="C22" s="5"/>
      <c r="D22" s="4" t="s">
        <v>30</v>
      </c>
      <c r="E22" s="5"/>
      <c r="F22" s="5"/>
      <c r="G22" s="5"/>
      <c r="H22" s="5"/>
    </row>
    <row r="23" spans="2:8" ht="16.350000000000001" customHeight="1">
      <c r="B23" s="4"/>
      <c r="C23" s="5"/>
      <c r="D23" s="4" t="s">
        <v>31</v>
      </c>
      <c r="E23" s="5"/>
      <c r="F23" s="5"/>
      <c r="G23" s="5"/>
      <c r="H23" s="5"/>
    </row>
    <row r="24" spans="2:8" ht="16.350000000000001" customHeight="1">
      <c r="B24" s="4"/>
      <c r="C24" s="5"/>
      <c r="D24" s="4" t="s">
        <v>32</v>
      </c>
      <c r="E24" s="5"/>
      <c r="F24" s="5"/>
      <c r="G24" s="5"/>
      <c r="H24" s="5"/>
    </row>
    <row r="25" spans="2:8" ht="16.350000000000001" customHeight="1">
      <c r="B25" s="4"/>
      <c r="C25" s="5"/>
      <c r="D25" s="4" t="s">
        <v>33</v>
      </c>
      <c r="E25" s="5"/>
      <c r="F25" s="5"/>
      <c r="G25" s="5"/>
      <c r="H25" s="5"/>
    </row>
    <row r="26" spans="2:8" ht="16.350000000000001" customHeight="1">
      <c r="B26" s="4"/>
      <c r="C26" s="5"/>
      <c r="D26" s="4" t="s">
        <v>34</v>
      </c>
      <c r="E26" s="5"/>
      <c r="F26" s="5"/>
      <c r="G26" s="5"/>
      <c r="H26" s="5"/>
    </row>
    <row r="27" spans="2:8" ht="16.350000000000001" customHeight="1">
      <c r="B27" s="4"/>
      <c r="C27" s="5"/>
      <c r="D27" s="4" t="s">
        <v>35</v>
      </c>
      <c r="E27" s="5">
        <f t="shared" si="0"/>
        <v>86.78</v>
      </c>
      <c r="F27" s="5">
        <v>86.78</v>
      </c>
      <c r="G27" s="5"/>
      <c r="H27" s="5"/>
    </row>
    <row r="28" spans="2:8" ht="16.350000000000001" customHeight="1">
      <c r="B28" s="4"/>
      <c r="C28" s="5"/>
      <c r="D28" s="4" t="s">
        <v>36</v>
      </c>
      <c r="E28" s="5"/>
      <c r="F28" s="5"/>
      <c r="G28" s="5"/>
      <c r="H28" s="5"/>
    </row>
    <row r="29" spans="2:8" ht="16.350000000000001" customHeight="1">
      <c r="B29" s="4"/>
      <c r="C29" s="5"/>
      <c r="D29" s="4" t="s">
        <v>37</v>
      </c>
      <c r="E29" s="5"/>
      <c r="F29" s="5"/>
      <c r="G29" s="5"/>
      <c r="H29" s="5"/>
    </row>
    <row r="30" spans="2:8" ht="16.350000000000001" customHeight="1">
      <c r="B30" s="4"/>
      <c r="C30" s="5"/>
      <c r="D30" s="4" t="s">
        <v>38</v>
      </c>
      <c r="E30" s="5"/>
      <c r="F30" s="5"/>
      <c r="G30" s="5"/>
      <c r="H30" s="5"/>
    </row>
    <row r="31" spans="2:8" ht="16.350000000000001" customHeight="1">
      <c r="B31" s="4"/>
      <c r="C31" s="5"/>
      <c r="D31" s="4" t="s">
        <v>39</v>
      </c>
      <c r="E31" s="5"/>
      <c r="F31" s="5"/>
      <c r="G31" s="5"/>
      <c r="H31" s="5"/>
    </row>
    <row r="32" spans="2:8" ht="16.350000000000001" customHeight="1">
      <c r="B32" s="4"/>
      <c r="C32" s="5"/>
      <c r="D32" s="4" t="s">
        <v>40</v>
      </c>
      <c r="E32" s="5"/>
      <c r="F32" s="5"/>
      <c r="G32" s="5"/>
      <c r="H32" s="5"/>
    </row>
    <row r="33" spans="2:8" ht="16.350000000000001" customHeight="1">
      <c r="B33" s="4"/>
      <c r="C33" s="5"/>
      <c r="D33" s="4" t="s">
        <v>41</v>
      </c>
      <c r="E33" s="5"/>
      <c r="F33" s="5"/>
      <c r="G33" s="5"/>
      <c r="H33" s="5"/>
    </row>
    <row r="34" spans="2:8" ht="16.350000000000001" customHeight="1">
      <c r="B34" s="4"/>
      <c r="C34" s="5"/>
      <c r="D34" s="4" t="s">
        <v>42</v>
      </c>
      <c r="E34" s="5"/>
      <c r="F34" s="5"/>
      <c r="G34" s="5"/>
      <c r="H34" s="5"/>
    </row>
    <row r="35" spans="2:8" ht="16.350000000000001" customHeight="1">
      <c r="B35" s="4"/>
      <c r="C35" s="5"/>
      <c r="D35" s="4" t="s">
        <v>43</v>
      </c>
      <c r="E35" s="5"/>
      <c r="F35" s="5"/>
      <c r="G35" s="5"/>
      <c r="H35" s="5"/>
    </row>
    <row r="36" spans="2:8" ht="16.350000000000001" customHeight="1">
      <c r="B36" s="4"/>
      <c r="C36" s="5"/>
      <c r="D36" s="4" t="s">
        <v>44</v>
      </c>
      <c r="E36" s="5"/>
      <c r="F36" s="5"/>
      <c r="G36" s="5"/>
      <c r="H36" s="5"/>
    </row>
    <row r="37" spans="2:8" ht="16.350000000000001" customHeight="1">
      <c r="B37" s="4"/>
      <c r="C37" s="4"/>
      <c r="D37" s="6" t="s">
        <v>45</v>
      </c>
      <c r="E37" s="4"/>
      <c r="F37" s="4"/>
      <c r="G37" s="4"/>
      <c r="H37" s="4"/>
    </row>
    <row r="38" spans="2:8" ht="16.350000000000001" customHeight="1">
      <c r="B38" s="4"/>
      <c r="C38" s="4"/>
      <c r="D38" s="4"/>
      <c r="E38" s="4"/>
      <c r="F38" s="4"/>
      <c r="G38" s="4"/>
      <c r="H38" s="4"/>
    </row>
    <row r="39" spans="2:8" ht="16.350000000000001" customHeight="1">
      <c r="B39" s="6" t="s">
        <v>46</v>
      </c>
      <c r="C39" s="5">
        <f>C7+C11</f>
        <v>2139.25</v>
      </c>
      <c r="D39" s="6" t="s">
        <v>47</v>
      </c>
      <c r="E39" s="5">
        <f>E7+E37</f>
        <v>2139.2500000000005</v>
      </c>
      <c r="F39" s="5">
        <f t="shared" ref="F39" si="1">F7+F37</f>
        <v>2139.2500000000005</v>
      </c>
      <c r="G39" s="5"/>
      <c r="H39" s="5"/>
    </row>
  </sheetData>
  <mergeCells count="12">
    <mergeCell ref="G5:G6"/>
    <mergeCell ref="H5:H6"/>
    <mergeCell ref="B5:B6"/>
    <mergeCell ref="C5:C6"/>
    <mergeCell ref="D5:D6"/>
    <mergeCell ref="E5:E6"/>
    <mergeCell ref="F5:F6"/>
    <mergeCell ref="B2:H2"/>
    <mergeCell ref="B3:D3"/>
    <mergeCell ref="G3:H3"/>
    <mergeCell ref="B4:C4"/>
    <mergeCell ref="D4:H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2"/>
  <sheetViews>
    <sheetView topLeftCell="A16" workbookViewId="0">
      <selection activeCell="A15" sqref="A15"/>
    </sheetView>
  </sheetViews>
  <sheetFormatPr defaultColWidth="10" defaultRowHeight="14.25"/>
  <cols>
    <col min="1" max="1" width="0.75" customWidth="1"/>
    <col min="2" max="2" width="8.75" customWidth="1"/>
    <col min="3" max="3" width="10.25" customWidth="1"/>
    <col min="4" max="4" width="7.125" customWidth="1"/>
    <col min="5" max="5" width="6.875" customWidth="1"/>
    <col min="6" max="6" width="7" customWidth="1"/>
    <col min="7" max="7" width="6.125" customWidth="1"/>
    <col min="8" max="8" width="6.875" customWidth="1"/>
    <col min="9" max="10" width="6.125" customWidth="1"/>
    <col min="11" max="11" width="7.125" customWidth="1"/>
    <col min="12" max="12" width="7.75" customWidth="1"/>
    <col min="13" max="13" width="5.25" customWidth="1"/>
  </cols>
  <sheetData>
    <row r="1" spans="1:14" ht="16.350000000000001" customHeight="1">
      <c r="A1" s="13"/>
      <c r="B1" s="13" t="s">
        <v>257</v>
      </c>
    </row>
    <row r="2" spans="1:14" ht="48.4" customHeight="1">
      <c r="B2" s="56" t="s">
        <v>451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6.350000000000001" customHeight="1">
      <c r="B3" s="36"/>
    </row>
    <row r="4" spans="1:14" ht="37.9" customHeight="1">
      <c r="B4" s="37" t="s">
        <v>258</v>
      </c>
      <c r="C4" s="51" t="s">
        <v>432</v>
      </c>
      <c r="D4" s="51"/>
      <c r="E4" s="51"/>
      <c r="F4" s="37" t="s">
        <v>259</v>
      </c>
      <c r="G4" s="51" t="s">
        <v>433</v>
      </c>
      <c r="H4" s="51"/>
      <c r="I4" s="51"/>
      <c r="J4" s="51"/>
      <c r="K4" s="37" t="s">
        <v>260</v>
      </c>
      <c r="L4" s="51" t="s">
        <v>434</v>
      </c>
      <c r="M4" s="51"/>
      <c r="N4" s="51"/>
    </row>
    <row r="5" spans="1:14" ht="26.1" customHeight="1">
      <c r="B5" s="37" t="s">
        <v>261</v>
      </c>
      <c r="C5" s="51" t="s">
        <v>435</v>
      </c>
      <c r="D5" s="51"/>
      <c r="E5" s="51"/>
      <c r="F5" s="37" t="s">
        <v>262</v>
      </c>
      <c r="G5" s="51" t="s">
        <v>436</v>
      </c>
      <c r="H5" s="51"/>
      <c r="I5" s="51"/>
      <c r="J5" s="51"/>
      <c r="K5" s="37" t="s">
        <v>263</v>
      </c>
      <c r="L5" s="55">
        <v>513.79999999999995</v>
      </c>
      <c r="M5" s="55"/>
      <c r="N5" s="37" t="s">
        <v>264</v>
      </c>
    </row>
    <row r="6" spans="1:14" ht="26.1" customHeight="1">
      <c r="B6" s="37" t="s">
        <v>265</v>
      </c>
      <c r="C6" s="57">
        <v>10</v>
      </c>
      <c r="D6" s="57"/>
      <c r="E6" s="57"/>
      <c r="F6" s="37" t="s">
        <v>266</v>
      </c>
      <c r="G6" s="51">
        <v>72732237</v>
      </c>
      <c r="H6" s="51"/>
      <c r="I6" s="51"/>
      <c r="J6" s="51"/>
      <c r="K6" s="53" t="s">
        <v>267</v>
      </c>
      <c r="L6" s="53"/>
      <c r="M6" s="38">
        <v>513.79999999999995</v>
      </c>
      <c r="N6" s="37" t="s">
        <v>264</v>
      </c>
    </row>
    <row r="7" spans="1:14" ht="26.1" customHeight="1">
      <c r="B7" s="50" t="s">
        <v>268</v>
      </c>
      <c r="C7" s="51" t="s">
        <v>437</v>
      </c>
      <c r="D7" s="52"/>
      <c r="E7" s="52"/>
      <c r="F7" s="52"/>
      <c r="G7" s="52"/>
      <c r="H7" s="52"/>
      <c r="I7" s="52"/>
      <c r="J7" s="52"/>
      <c r="K7" s="53" t="s">
        <v>269</v>
      </c>
      <c r="L7" s="53"/>
      <c r="M7" s="38"/>
      <c r="N7" s="37" t="s">
        <v>264</v>
      </c>
    </row>
    <row r="8" spans="1:14" ht="26.1" customHeight="1">
      <c r="B8" s="50"/>
      <c r="C8" s="52"/>
      <c r="D8" s="52"/>
      <c r="E8" s="52"/>
      <c r="F8" s="52"/>
      <c r="G8" s="52"/>
      <c r="H8" s="52"/>
      <c r="I8" s="52"/>
      <c r="J8" s="52"/>
      <c r="K8" s="53" t="s">
        <v>270</v>
      </c>
      <c r="L8" s="53"/>
      <c r="M8" s="38"/>
      <c r="N8" s="37" t="s">
        <v>264</v>
      </c>
    </row>
    <row r="9" spans="1:14" ht="26.1" customHeight="1">
      <c r="B9" s="50"/>
      <c r="C9" s="52"/>
      <c r="D9" s="52"/>
      <c r="E9" s="52"/>
      <c r="F9" s="52"/>
      <c r="G9" s="52"/>
      <c r="H9" s="52"/>
      <c r="I9" s="52"/>
      <c r="J9" s="52"/>
      <c r="K9" s="53" t="s">
        <v>271</v>
      </c>
      <c r="L9" s="53"/>
      <c r="M9" s="38"/>
      <c r="N9" s="37" t="s">
        <v>264</v>
      </c>
    </row>
    <row r="10" spans="1:14" ht="26.1" customHeight="1">
      <c r="B10" s="50"/>
      <c r="C10" s="52"/>
      <c r="D10" s="52"/>
      <c r="E10" s="52"/>
      <c r="F10" s="52"/>
      <c r="G10" s="52"/>
      <c r="H10" s="52"/>
      <c r="I10" s="52"/>
      <c r="J10" s="52"/>
      <c r="K10" s="53" t="s">
        <v>272</v>
      </c>
      <c r="L10" s="53"/>
      <c r="M10" s="38"/>
      <c r="N10" s="37" t="s">
        <v>264</v>
      </c>
    </row>
    <row r="11" spans="1:14" ht="26.1" customHeight="1">
      <c r="B11" s="37" t="s">
        <v>273</v>
      </c>
      <c r="C11" s="37" t="s">
        <v>274</v>
      </c>
      <c r="D11" s="50" t="s">
        <v>275</v>
      </c>
      <c r="E11" s="50"/>
      <c r="F11" s="37" t="s">
        <v>276</v>
      </c>
      <c r="G11" s="37" t="s">
        <v>277</v>
      </c>
      <c r="H11" s="37" t="s">
        <v>278</v>
      </c>
      <c r="I11" s="37" t="s">
        <v>279</v>
      </c>
      <c r="J11" s="37" t="s">
        <v>280</v>
      </c>
      <c r="K11" s="37" t="s">
        <v>281</v>
      </c>
      <c r="L11" s="37" t="s">
        <v>282</v>
      </c>
      <c r="M11" s="50" t="s">
        <v>283</v>
      </c>
      <c r="N11" s="50"/>
    </row>
    <row r="12" spans="1:14" ht="26.1" customHeight="1">
      <c r="B12" s="39" t="s">
        <v>284</v>
      </c>
      <c r="C12" s="39" t="s">
        <v>292</v>
      </c>
      <c r="D12" s="50" t="s">
        <v>438</v>
      </c>
      <c r="E12" s="50"/>
      <c r="F12" s="37" t="s">
        <v>285</v>
      </c>
      <c r="G12" s="37" t="s">
        <v>439</v>
      </c>
      <c r="H12" s="37" t="s">
        <v>439</v>
      </c>
      <c r="I12" s="37" t="s">
        <v>297</v>
      </c>
      <c r="J12" s="37" t="s">
        <v>440</v>
      </c>
      <c r="K12" s="37" t="s">
        <v>440</v>
      </c>
      <c r="L12" s="37" t="s">
        <v>288</v>
      </c>
      <c r="M12" s="50"/>
      <c r="N12" s="50"/>
    </row>
    <row r="13" spans="1:14" ht="26.1" customHeight="1">
      <c r="B13" s="39" t="s">
        <v>284</v>
      </c>
      <c r="C13" s="39" t="s">
        <v>336</v>
      </c>
      <c r="D13" s="50" t="s">
        <v>441</v>
      </c>
      <c r="E13" s="50"/>
      <c r="F13" s="37" t="s">
        <v>299</v>
      </c>
      <c r="G13" s="37" t="s">
        <v>306</v>
      </c>
      <c r="H13" s="37" t="s">
        <v>306</v>
      </c>
      <c r="I13" s="37" t="s">
        <v>287</v>
      </c>
      <c r="J13" s="37" t="s">
        <v>295</v>
      </c>
      <c r="K13" s="37" t="s">
        <v>295</v>
      </c>
      <c r="L13" s="37" t="s">
        <v>291</v>
      </c>
      <c r="M13" s="50"/>
      <c r="N13" s="50"/>
    </row>
    <row r="14" spans="1:14" ht="26.1" customHeight="1">
      <c r="B14" s="39" t="s">
        <v>284</v>
      </c>
      <c r="C14" s="39" t="s">
        <v>292</v>
      </c>
      <c r="D14" s="50" t="s">
        <v>442</v>
      </c>
      <c r="E14" s="50"/>
      <c r="F14" s="37" t="s">
        <v>285</v>
      </c>
      <c r="G14" s="37" t="s">
        <v>303</v>
      </c>
      <c r="H14" s="37" t="s">
        <v>303</v>
      </c>
      <c r="I14" s="37" t="s">
        <v>304</v>
      </c>
      <c r="J14" s="37" t="s">
        <v>295</v>
      </c>
      <c r="K14" s="37" t="s">
        <v>295</v>
      </c>
      <c r="L14" s="37" t="s">
        <v>291</v>
      </c>
      <c r="M14" s="50"/>
      <c r="N14" s="50"/>
    </row>
    <row r="15" spans="1:14" ht="22.5" customHeight="1">
      <c r="B15" s="39" t="s">
        <v>289</v>
      </c>
      <c r="C15" s="39" t="s">
        <v>443</v>
      </c>
      <c r="D15" s="50" t="s">
        <v>444</v>
      </c>
      <c r="E15" s="50"/>
      <c r="F15" s="37" t="s">
        <v>299</v>
      </c>
      <c r="G15" s="37" t="s">
        <v>445</v>
      </c>
      <c r="H15" s="37" t="s">
        <v>445</v>
      </c>
      <c r="I15" s="37" t="s">
        <v>297</v>
      </c>
      <c r="J15" s="37" t="s">
        <v>440</v>
      </c>
      <c r="K15" s="37" t="s">
        <v>440</v>
      </c>
      <c r="L15" s="37" t="s">
        <v>291</v>
      </c>
      <c r="M15" s="50"/>
      <c r="N15" s="50"/>
    </row>
    <row r="16" spans="1:14" ht="29.25" customHeight="1">
      <c r="B16" s="39" t="s">
        <v>293</v>
      </c>
      <c r="C16" s="39" t="s">
        <v>294</v>
      </c>
      <c r="D16" s="50" t="s">
        <v>446</v>
      </c>
      <c r="E16" s="50"/>
      <c r="F16" s="37" t="s">
        <v>299</v>
      </c>
      <c r="G16" s="37" t="s">
        <v>306</v>
      </c>
      <c r="H16" s="37" t="s">
        <v>306</v>
      </c>
      <c r="I16" s="37" t="s">
        <v>287</v>
      </c>
      <c r="J16" s="37" t="s">
        <v>295</v>
      </c>
      <c r="K16" s="37" t="s">
        <v>295</v>
      </c>
      <c r="L16" s="37" t="s">
        <v>291</v>
      </c>
      <c r="M16" s="50"/>
      <c r="N16" s="50"/>
    </row>
    <row r="17" spans="2:14" ht="37.9" customHeight="1">
      <c r="B17" s="21"/>
      <c r="C17" s="21"/>
      <c r="D17" s="21"/>
      <c r="E17" s="21"/>
      <c r="F17" s="40"/>
      <c r="G17" s="40"/>
      <c r="H17" s="40"/>
      <c r="I17" s="40"/>
      <c r="J17" s="40"/>
      <c r="K17" s="40"/>
      <c r="L17" s="40"/>
      <c r="M17" s="40"/>
      <c r="N17" s="40"/>
    </row>
    <row r="18" spans="2:14" ht="26.1" customHeight="1">
      <c r="B18" s="56" t="s">
        <v>450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2:14" ht="26.1" customHeight="1"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54" t="s">
        <v>1</v>
      </c>
      <c r="N19" s="54"/>
    </row>
    <row r="20" spans="2:14" ht="26.1" customHeight="1">
      <c r="B20" s="37" t="s">
        <v>258</v>
      </c>
      <c r="C20" s="51" t="s">
        <v>432</v>
      </c>
      <c r="D20" s="51"/>
      <c r="E20" s="51"/>
      <c r="F20" s="37" t="s">
        <v>259</v>
      </c>
      <c r="G20" s="51" t="s">
        <v>447</v>
      </c>
      <c r="H20" s="51"/>
      <c r="I20" s="51"/>
      <c r="J20" s="51"/>
      <c r="K20" s="37" t="s">
        <v>260</v>
      </c>
      <c r="L20" s="51" t="s">
        <v>434</v>
      </c>
      <c r="M20" s="51"/>
      <c r="N20" s="51"/>
    </row>
    <row r="21" spans="2:14" ht="26.1" customHeight="1">
      <c r="B21" s="37" t="s">
        <v>261</v>
      </c>
      <c r="C21" s="51" t="s">
        <v>435</v>
      </c>
      <c r="D21" s="51"/>
      <c r="E21" s="51"/>
      <c r="F21" s="37" t="s">
        <v>262</v>
      </c>
      <c r="G21" s="51" t="s">
        <v>448</v>
      </c>
      <c r="H21" s="51"/>
      <c r="I21" s="51"/>
      <c r="J21" s="51"/>
      <c r="K21" s="37" t="s">
        <v>263</v>
      </c>
      <c r="L21" s="55">
        <v>152</v>
      </c>
      <c r="M21" s="55"/>
      <c r="N21" s="37" t="s">
        <v>264</v>
      </c>
    </row>
    <row r="22" spans="2:14" ht="26.1" customHeight="1">
      <c r="B22" s="37" t="s">
        <v>265</v>
      </c>
      <c r="C22" s="57">
        <v>10</v>
      </c>
      <c r="D22" s="57"/>
      <c r="E22" s="57"/>
      <c r="F22" s="37" t="s">
        <v>266</v>
      </c>
      <c r="G22" s="51">
        <v>72732237</v>
      </c>
      <c r="H22" s="51"/>
      <c r="I22" s="51"/>
      <c r="J22" s="51"/>
      <c r="K22" s="53" t="s">
        <v>267</v>
      </c>
      <c r="L22" s="53"/>
      <c r="M22" s="38">
        <v>152</v>
      </c>
      <c r="N22" s="37" t="s">
        <v>264</v>
      </c>
    </row>
    <row r="23" spans="2:14" ht="26.1" customHeight="1">
      <c r="B23" s="50" t="s">
        <v>268</v>
      </c>
      <c r="C23" s="51" t="s">
        <v>449</v>
      </c>
      <c r="D23" s="52"/>
      <c r="E23" s="52"/>
      <c r="F23" s="52"/>
      <c r="G23" s="52"/>
      <c r="H23" s="52"/>
      <c r="I23" s="52"/>
      <c r="J23" s="52"/>
      <c r="K23" s="53" t="s">
        <v>269</v>
      </c>
      <c r="L23" s="53"/>
      <c r="M23" s="38"/>
      <c r="N23" s="37" t="s">
        <v>264</v>
      </c>
    </row>
    <row r="24" spans="2:14" ht="26.1" customHeight="1">
      <c r="B24" s="50"/>
      <c r="C24" s="52"/>
      <c r="D24" s="52"/>
      <c r="E24" s="52"/>
      <c r="F24" s="52"/>
      <c r="G24" s="52"/>
      <c r="H24" s="52"/>
      <c r="I24" s="52"/>
      <c r="J24" s="52"/>
      <c r="K24" s="53" t="s">
        <v>270</v>
      </c>
      <c r="L24" s="53"/>
      <c r="M24" s="38"/>
      <c r="N24" s="37" t="s">
        <v>264</v>
      </c>
    </row>
    <row r="25" spans="2:14" ht="26.1" customHeight="1">
      <c r="B25" s="50"/>
      <c r="C25" s="52"/>
      <c r="D25" s="52"/>
      <c r="E25" s="52"/>
      <c r="F25" s="52"/>
      <c r="G25" s="52"/>
      <c r="H25" s="52"/>
      <c r="I25" s="52"/>
      <c r="J25" s="52"/>
      <c r="K25" s="53" t="s">
        <v>271</v>
      </c>
      <c r="L25" s="53"/>
      <c r="M25" s="38"/>
      <c r="N25" s="37" t="s">
        <v>264</v>
      </c>
    </row>
    <row r="26" spans="2:14" ht="26.1" customHeight="1">
      <c r="B26" s="50"/>
      <c r="C26" s="52"/>
      <c r="D26" s="52"/>
      <c r="E26" s="52"/>
      <c r="F26" s="52"/>
      <c r="G26" s="52"/>
      <c r="H26" s="52"/>
      <c r="I26" s="52"/>
      <c r="J26" s="52"/>
      <c r="K26" s="53" t="s">
        <v>272</v>
      </c>
      <c r="L26" s="53"/>
      <c r="M26" s="38"/>
      <c r="N26" s="37" t="s">
        <v>264</v>
      </c>
    </row>
    <row r="27" spans="2:14" ht="26.1" customHeight="1">
      <c r="B27" s="37" t="s">
        <v>273</v>
      </c>
      <c r="C27" s="37" t="s">
        <v>274</v>
      </c>
      <c r="D27" s="50" t="s">
        <v>275</v>
      </c>
      <c r="E27" s="50"/>
      <c r="F27" s="37" t="s">
        <v>276</v>
      </c>
      <c r="G27" s="37" t="s">
        <v>277</v>
      </c>
      <c r="H27" s="37" t="s">
        <v>278</v>
      </c>
      <c r="I27" s="37" t="s">
        <v>279</v>
      </c>
      <c r="J27" s="37" t="s">
        <v>280</v>
      </c>
      <c r="K27" s="37" t="s">
        <v>281</v>
      </c>
      <c r="L27" s="37" t="s">
        <v>282</v>
      </c>
      <c r="M27" s="50" t="s">
        <v>283</v>
      </c>
      <c r="N27" s="50"/>
    </row>
    <row r="28" spans="2:14" ht="26.1" customHeight="1">
      <c r="B28" s="43" t="s">
        <v>284</v>
      </c>
      <c r="C28" s="43" t="s">
        <v>292</v>
      </c>
      <c r="D28" s="50" t="s">
        <v>298</v>
      </c>
      <c r="E28" s="50"/>
      <c r="F28" s="37" t="s">
        <v>299</v>
      </c>
      <c r="G28" s="37" t="s">
        <v>300</v>
      </c>
      <c r="H28" s="37" t="s">
        <v>300</v>
      </c>
      <c r="I28" s="37" t="s">
        <v>301</v>
      </c>
      <c r="J28" s="37" t="s">
        <v>296</v>
      </c>
      <c r="K28" s="37" t="s">
        <v>296</v>
      </c>
      <c r="L28" s="37" t="s">
        <v>288</v>
      </c>
      <c r="M28" s="50"/>
      <c r="N28" s="50"/>
    </row>
    <row r="29" spans="2:14">
      <c r="B29" s="43" t="s">
        <v>284</v>
      </c>
      <c r="C29" s="43" t="s">
        <v>292</v>
      </c>
      <c r="D29" s="50" t="s">
        <v>308</v>
      </c>
      <c r="E29" s="50"/>
      <c r="F29" s="37" t="s">
        <v>299</v>
      </c>
      <c r="G29" s="37" t="s">
        <v>309</v>
      </c>
      <c r="H29" s="37" t="s">
        <v>309</v>
      </c>
      <c r="I29" s="37" t="s">
        <v>310</v>
      </c>
      <c r="J29" s="37" t="s">
        <v>296</v>
      </c>
      <c r="K29" s="37" t="s">
        <v>296</v>
      </c>
      <c r="L29" s="37" t="s">
        <v>288</v>
      </c>
      <c r="M29" s="50"/>
      <c r="N29" s="50"/>
    </row>
    <row r="30" spans="2:14" ht="25.5" customHeight="1">
      <c r="B30" s="43" t="s">
        <v>289</v>
      </c>
      <c r="C30" s="43" t="s">
        <v>443</v>
      </c>
      <c r="D30" s="50" t="s">
        <v>307</v>
      </c>
      <c r="E30" s="50"/>
      <c r="F30" s="37" t="s">
        <v>299</v>
      </c>
      <c r="G30" s="37" t="s">
        <v>286</v>
      </c>
      <c r="H30" s="37" t="s">
        <v>286</v>
      </c>
      <c r="I30" s="37" t="s">
        <v>287</v>
      </c>
      <c r="J30" s="37" t="s">
        <v>296</v>
      </c>
      <c r="K30" s="37" t="s">
        <v>296</v>
      </c>
      <c r="L30" s="37" t="s">
        <v>288</v>
      </c>
      <c r="M30" s="50"/>
      <c r="N30" s="50"/>
    </row>
    <row r="31" spans="2:14" ht="25.5" customHeight="1">
      <c r="B31" s="43" t="s">
        <v>284</v>
      </c>
      <c r="C31" s="43" t="s">
        <v>292</v>
      </c>
      <c r="D31" s="50" t="s">
        <v>302</v>
      </c>
      <c r="E31" s="50"/>
      <c r="F31" s="37" t="s">
        <v>285</v>
      </c>
      <c r="G31" s="37" t="s">
        <v>303</v>
      </c>
      <c r="H31" s="37" t="s">
        <v>303</v>
      </c>
      <c r="I31" s="37" t="s">
        <v>304</v>
      </c>
      <c r="J31" s="37" t="s">
        <v>296</v>
      </c>
      <c r="K31" s="37" t="s">
        <v>296</v>
      </c>
      <c r="L31" s="37" t="s">
        <v>291</v>
      </c>
      <c r="M31" s="50"/>
      <c r="N31" s="50"/>
    </row>
    <row r="32" spans="2:14" ht="25.5" customHeight="1">
      <c r="B32" s="43" t="s">
        <v>293</v>
      </c>
      <c r="C32" s="43" t="s">
        <v>294</v>
      </c>
      <c r="D32" s="50" t="s">
        <v>305</v>
      </c>
      <c r="E32" s="50"/>
      <c r="F32" s="37" t="s">
        <v>299</v>
      </c>
      <c r="G32" s="37" t="s">
        <v>306</v>
      </c>
      <c r="H32" s="37" t="s">
        <v>306</v>
      </c>
      <c r="I32" s="37" t="s">
        <v>287</v>
      </c>
      <c r="J32" s="37" t="s">
        <v>295</v>
      </c>
      <c r="K32" s="37" t="s">
        <v>295</v>
      </c>
      <c r="L32" s="37" t="s">
        <v>291</v>
      </c>
      <c r="M32" s="50"/>
      <c r="N32" s="50"/>
    </row>
  </sheetData>
  <mergeCells count="57">
    <mergeCell ref="D28:E28"/>
    <mergeCell ref="M27:N27"/>
    <mergeCell ref="M28:N28"/>
    <mergeCell ref="B18:N18"/>
    <mergeCell ref="C22:E22"/>
    <mergeCell ref="G22:J22"/>
    <mergeCell ref="K22:L22"/>
    <mergeCell ref="D27:E27"/>
    <mergeCell ref="D14:E14"/>
    <mergeCell ref="M14:N14"/>
    <mergeCell ref="D15:E15"/>
    <mergeCell ref="M15:N15"/>
    <mergeCell ref="D16:E16"/>
    <mergeCell ref="M16:N16"/>
    <mergeCell ref="D11:E11"/>
    <mergeCell ref="D12:E12"/>
    <mergeCell ref="D13:E13"/>
    <mergeCell ref="M11:N11"/>
    <mergeCell ref="M12:N12"/>
    <mergeCell ref="M13:N13"/>
    <mergeCell ref="C6:E6"/>
    <mergeCell ref="G6:J6"/>
    <mergeCell ref="K6:L6"/>
    <mergeCell ref="B7:B10"/>
    <mergeCell ref="C7:J10"/>
    <mergeCell ref="K7:L7"/>
    <mergeCell ref="K8:L8"/>
    <mergeCell ref="K9:L9"/>
    <mergeCell ref="K10:L10"/>
    <mergeCell ref="B2:N2"/>
    <mergeCell ref="C4:E4"/>
    <mergeCell ref="G4:J4"/>
    <mergeCell ref="L4:N4"/>
    <mergeCell ref="C5:E5"/>
    <mergeCell ref="G5:J5"/>
    <mergeCell ref="L5:M5"/>
    <mergeCell ref="M19:N19"/>
    <mergeCell ref="C20:E20"/>
    <mergeCell ref="G20:J20"/>
    <mergeCell ref="L20:N20"/>
    <mergeCell ref="C21:E21"/>
    <mergeCell ref="G21:J21"/>
    <mergeCell ref="L21:M21"/>
    <mergeCell ref="B23:B26"/>
    <mergeCell ref="C23:J26"/>
    <mergeCell ref="K23:L23"/>
    <mergeCell ref="K24:L24"/>
    <mergeCell ref="K25:L25"/>
    <mergeCell ref="K26:L26"/>
    <mergeCell ref="D32:E32"/>
    <mergeCell ref="M32:N32"/>
    <mergeCell ref="D29:E29"/>
    <mergeCell ref="M29:N29"/>
    <mergeCell ref="D30:E30"/>
    <mergeCell ref="M30:N30"/>
    <mergeCell ref="D31:E31"/>
    <mergeCell ref="M31:N31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1"/>
  <sheetViews>
    <sheetView tabSelected="1" workbookViewId="0">
      <selection activeCell="N9" sqref="N9"/>
    </sheetView>
  </sheetViews>
  <sheetFormatPr defaultColWidth="10" defaultRowHeight="14.25"/>
  <cols>
    <col min="1" max="1" width="1" customWidth="1"/>
    <col min="2" max="2" width="8.2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350000000000001" customHeight="1">
      <c r="A1" s="13"/>
      <c r="B1" s="13" t="s">
        <v>311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48.4" customHeight="1">
      <c r="A2" s="13"/>
      <c r="B2" s="58" t="s">
        <v>452</v>
      </c>
      <c r="C2" s="58"/>
      <c r="D2" s="58"/>
      <c r="E2" s="58"/>
      <c r="F2" s="58"/>
      <c r="G2" s="58"/>
      <c r="H2" s="58"/>
      <c r="I2" s="58"/>
      <c r="J2" s="58"/>
      <c r="K2" s="58"/>
    </row>
    <row r="3" spans="1:11" ht="16.350000000000001" customHeight="1">
      <c r="A3" s="13"/>
      <c r="B3" s="21"/>
      <c r="C3" s="21"/>
      <c r="D3" s="21"/>
      <c r="E3" s="21"/>
      <c r="F3" s="21"/>
      <c r="G3" s="21"/>
      <c r="H3" s="21"/>
      <c r="I3" s="21"/>
      <c r="J3" s="22"/>
      <c r="K3" s="22" t="s">
        <v>1</v>
      </c>
    </row>
    <row r="4" spans="1:11" ht="26.1" customHeight="1">
      <c r="A4" s="13"/>
      <c r="B4" s="59" t="s">
        <v>312</v>
      </c>
      <c r="C4" s="59"/>
      <c r="D4" s="60" t="s">
        <v>346</v>
      </c>
      <c r="E4" s="60"/>
      <c r="F4" s="60"/>
      <c r="G4" s="60"/>
      <c r="H4" s="60"/>
      <c r="I4" s="18" t="s">
        <v>313</v>
      </c>
      <c r="J4" s="60" t="s">
        <v>314</v>
      </c>
      <c r="K4" s="60"/>
    </row>
    <row r="5" spans="1:11" ht="26.1" customHeight="1">
      <c r="A5" s="13"/>
      <c r="B5" s="59" t="s">
        <v>315</v>
      </c>
      <c r="C5" s="59" t="s">
        <v>316</v>
      </c>
      <c r="D5" s="59" t="s">
        <v>52</v>
      </c>
      <c r="E5" s="59"/>
      <c r="F5" s="59"/>
      <c r="G5" s="59"/>
      <c r="H5" s="59" t="s">
        <v>53</v>
      </c>
      <c r="I5" s="59"/>
      <c r="J5" s="59"/>
      <c r="K5" s="59"/>
    </row>
    <row r="6" spans="1:11" ht="26.1" customHeight="1">
      <c r="A6" s="13"/>
      <c r="B6" s="59"/>
      <c r="C6" s="59"/>
      <c r="D6" s="18" t="s">
        <v>7</v>
      </c>
      <c r="E6" s="18" t="s">
        <v>317</v>
      </c>
      <c r="F6" s="18" t="s">
        <v>318</v>
      </c>
      <c r="G6" s="18" t="s">
        <v>270</v>
      </c>
      <c r="H6" s="18" t="s">
        <v>7</v>
      </c>
      <c r="I6" s="18" t="s">
        <v>317</v>
      </c>
      <c r="J6" s="18" t="s">
        <v>318</v>
      </c>
      <c r="K6" s="18" t="s">
        <v>270</v>
      </c>
    </row>
    <row r="7" spans="1:11" ht="26.1" customHeight="1">
      <c r="A7" s="13"/>
      <c r="B7" s="59"/>
      <c r="C7" s="20">
        <f>D7+H7</f>
        <v>2139.25</v>
      </c>
      <c r="D7" s="20">
        <f>SUM(E7:G7)</f>
        <v>1306.25</v>
      </c>
      <c r="E7" s="20">
        <v>1306.25</v>
      </c>
      <c r="F7" s="20"/>
      <c r="G7" s="20"/>
      <c r="H7" s="20">
        <f>SUM(I7:K7)</f>
        <v>833</v>
      </c>
      <c r="I7" s="20">
        <v>833</v>
      </c>
      <c r="J7" s="20"/>
      <c r="K7" s="20"/>
    </row>
    <row r="8" spans="1:11" ht="63.75" customHeight="1">
      <c r="A8" s="13"/>
      <c r="B8" s="62" t="s">
        <v>319</v>
      </c>
      <c r="C8" s="18" t="s">
        <v>320</v>
      </c>
      <c r="D8" s="60" t="s">
        <v>321</v>
      </c>
      <c r="E8" s="60"/>
      <c r="F8" s="60"/>
      <c r="G8" s="60"/>
      <c r="H8" s="60"/>
      <c r="I8" s="60"/>
      <c r="J8" s="60"/>
      <c r="K8" s="60"/>
    </row>
    <row r="9" spans="1:11" ht="29.25" customHeight="1">
      <c r="A9" s="13"/>
      <c r="B9" s="62"/>
      <c r="C9" s="59" t="s">
        <v>322</v>
      </c>
      <c r="D9" s="59"/>
      <c r="E9" s="59"/>
      <c r="F9" s="59"/>
      <c r="G9" s="59"/>
      <c r="H9" s="59"/>
      <c r="I9" s="59"/>
      <c r="J9" s="59"/>
      <c r="K9" s="59"/>
    </row>
    <row r="10" spans="1:11" ht="26.1" customHeight="1">
      <c r="A10" s="13"/>
      <c r="B10" s="62"/>
      <c r="C10" s="18" t="s">
        <v>273</v>
      </c>
      <c r="D10" s="18" t="s">
        <v>274</v>
      </c>
      <c r="E10" s="59" t="s">
        <v>323</v>
      </c>
      <c r="F10" s="59"/>
      <c r="G10" s="18" t="s">
        <v>276</v>
      </c>
      <c r="H10" s="18" t="s">
        <v>277</v>
      </c>
      <c r="I10" s="18" t="s">
        <v>279</v>
      </c>
      <c r="J10" s="18" t="s">
        <v>324</v>
      </c>
      <c r="K10" s="18" t="s">
        <v>282</v>
      </c>
    </row>
    <row r="11" spans="1:11" ht="26.1" customHeight="1">
      <c r="A11" s="61"/>
      <c r="B11" s="62"/>
      <c r="C11" s="19" t="s">
        <v>284</v>
      </c>
      <c r="D11" s="19" t="s">
        <v>292</v>
      </c>
      <c r="E11" s="60" t="s">
        <v>325</v>
      </c>
      <c r="F11" s="60"/>
      <c r="G11" s="18" t="s">
        <v>299</v>
      </c>
      <c r="H11" s="18" t="s">
        <v>295</v>
      </c>
      <c r="I11" s="18" t="s">
        <v>326</v>
      </c>
      <c r="J11" s="18" t="s">
        <v>327</v>
      </c>
      <c r="K11" s="18" t="s">
        <v>291</v>
      </c>
    </row>
    <row r="12" spans="1:11" ht="26.1" customHeight="1">
      <c r="A12" s="61"/>
      <c r="B12" s="62"/>
      <c r="C12" s="19" t="s">
        <v>284</v>
      </c>
      <c r="D12" s="19" t="s">
        <v>292</v>
      </c>
      <c r="E12" s="60" t="s">
        <v>328</v>
      </c>
      <c r="F12" s="60"/>
      <c r="G12" s="18" t="s">
        <v>285</v>
      </c>
      <c r="H12" s="18" t="s">
        <v>327</v>
      </c>
      <c r="I12" s="18" t="s">
        <v>326</v>
      </c>
      <c r="J12" s="18" t="s">
        <v>327</v>
      </c>
      <c r="K12" s="18" t="s">
        <v>291</v>
      </c>
    </row>
    <row r="13" spans="1:11" ht="26.1" customHeight="1">
      <c r="A13" s="61"/>
      <c r="B13" s="62"/>
      <c r="C13" s="19" t="s">
        <v>284</v>
      </c>
      <c r="D13" s="19" t="s">
        <v>292</v>
      </c>
      <c r="E13" s="60" t="s">
        <v>329</v>
      </c>
      <c r="F13" s="60"/>
      <c r="G13" s="18" t="s">
        <v>299</v>
      </c>
      <c r="H13" s="18" t="s">
        <v>330</v>
      </c>
      <c r="I13" s="18" t="s">
        <v>297</v>
      </c>
      <c r="J13" s="18" t="s">
        <v>327</v>
      </c>
      <c r="K13" s="18" t="s">
        <v>288</v>
      </c>
    </row>
    <row r="14" spans="1:11" ht="26.1" customHeight="1">
      <c r="A14" s="61"/>
      <c r="B14" s="62"/>
      <c r="C14" s="19" t="s">
        <v>293</v>
      </c>
      <c r="D14" s="19" t="s">
        <v>294</v>
      </c>
      <c r="E14" s="60" t="s">
        <v>331</v>
      </c>
      <c r="F14" s="60"/>
      <c r="G14" s="18" t="s">
        <v>299</v>
      </c>
      <c r="H14" s="18" t="s">
        <v>332</v>
      </c>
      <c r="I14" s="18" t="s">
        <v>287</v>
      </c>
      <c r="J14" s="18" t="s">
        <v>333</v>
      </c>
      <c r="K14" s="18" t="s">
        <v>291</v>
      </c>
    </row>
    <row r="15" spans="1:11" ht="26.1" customHeight="1">
      <c r="A15" s="61"/>
      <c r="B15" s="62"/>
      <c r="C15" s="19" t="s">
        <v>293</v>
      </c>
      <c r="D15" s="19" t="s">
        <v>294</v>
      </c>
      <c r="E15" s="60" t="s">
        <v>334</v>
      </c>
      <c r="F15" s="60"/>
      <c r="G15" s="18" t="s">
        <v>299</v>
      </c>
      <c r="H15" s="18" t="s">
        <v>332</v>
      </c>
      <c r="I15" s="18" t="s">
        <v>287</v>
      </c>
      <c r="J15" s="18" t="s">
        <v>333</v>
      </c>
      <c r="K15" s="18" t="s">
        <v>291</v>
      </c>
    </row>
    <row r="16" spans="1:11" ht="26.1" customHeight="1">
      <c r="A16" s="61"/>
      <c r="B16" s="62"/>
      <c r="C16" s="19" t="s">
        <v>293</v>
      </c>
      <c r="D16" s="19" t="s">
        <v>294</v>
      </c>
      <c r="E16" s="60" t="s">
        <v>335</v>
      </c>
      <c r="F16" s="60"/>
      <c r="G16" s="18" t="s">
        <v>285</v>
      </c>
      <c r="H16" s="18" t="s">
        <v>286</v>
      </c>
      <c r="I16" s="18" t="s">
        <v>287</v>
      </c>
      <c r="J16" s="18" t="s">
        <v>333</v>
      </c>
      <c r="K16" s="18" t="s">
        <v>291</v>
      </c>
    </row>
    <row r="17" spans="1:11" ht="26.1" customHeight="1">
      <c r="A17" s="61"/>
      <c r="B17" s="62"/>
      <c r="C17" s="19" t="s">
        <v>284</v>
      </c>
      <c r="D17" s="19" t="s">
        <v>336</v>
      </c>
      <c r="E17" s="60" t="s">
        <v>337</v>
      </c>
      <c r="F17" s="60"/>
      <c r="G17" s="18" t="s">
        <v>285</v>
      </c>
      <c r="H17" s="18" t="s">
        <v>286</v>
      </c>
      <c r="I17" s="18" t="s">
        <v>287</v>
      </c>
      <c r="J17" s="18" t="s">
        <v>338</v>
      </c>
      <c r="K17" s="18" t="s">
        <v>288</v>
      </c>
    </row>
    <row r="18" spans="1:11" ht="26.1" customHeight="1">
      <c r="A18" s="61"/>
      <c r="B18" s="62"/>
      <c r="C18" s="19" t="s">
        <v>284</v>
      </c>
      <c r="D18" s="19" t="s">
        <v>336</v>
      </c>
      <c r="E18" s="60" t="s">
        <v>339</v>
      </c>
      <c r="F18" s="60"/>
      <c r="G18" s="18" t="s">
        <v>285</v>
      </c>
      <c r="H18" s="18" t="s">
        <v>286</v>
      </c>
      <c r="I18" s="18" t="s">
        <v>287</v>
      </c>
      <c r="J18" s="18" t="s">
        <v>295</v>
      </c>
      <c r="K18" s="18" t="s">
        <v>291</v>
      </c>
    </row>
    <row r="19" spans="1:11" ht="26.1" customHeight="1">
      <c r="A19" s="61"/>
      <c r="B19" s="62"/>
      <c r="C19" s="19" t="s">
        <v>284</v>
      </c>
      <c r="D19" s="19" t="s">
        <v>292</v>
      </c>
      <c r="E19" s="60" t="s">
        <v>340</v>
      </c>
      <c r="F19" s="60"/>
      <c r="G19" s="18" t="s">
        <v>285</v>
      </c>
      <c r="H19" s="18" t="s">
        <v>286</v>
      </c>
      <c r="I19" s="18" t="s">
        <v>287</v>
      </c>
      <c r="J19" s="18" t="s">
        <v>327</v>
      </c>
      <c r="K19" s="18" t="s">
        <v>288</v>
      </c>
    </row>
    <row r="20" spans="1:11" ht="26.1" customHeight="1">
      <c r="A20" s="61"/>
      <c r="B20" s="62"/>
      <c r="C20" s="19" t="s">
        <v>289</v>
      </c>
      <c r="D20" s="19" t="s">
        <v>290</v>
      </c>
      <c r="E20" s="60" t="s">
        <v>341</v>
      </c>
      <c r="F20" s="60"/>
      <c r="G20" s="18" t="s">
        <v>299</v>
      </c>
      <c r="H20" s="18" t="s">
        <v>342</v>
      </c>
      <c r="I20" s="18" t="s">
        <v>287</v>
      </c>
      <c r="J20" s="18" t="s">
        <v>327</v>
      </c>
      <c r="K20" s="18" t="s">
        <v>291</v>
      </c>
    </row>
    <row r="21" spans="1:11" ht="42.2" customHeight="1">
      <c r="A21" s="13"/>
      <c r="B21" s="18" t="s">
        <v>343</v>
      </c>
      <c r="C21" s="60"/>
      <c r="D21" s="60"/>
      <c r="E21" s="60"/>
      <c r="F21" s="60"/>
      <c r="G21" s="60"/>
      <c r="H21" s="60"/>
      <c r="I21" s="60"/>
      <c r="J21" s="60"/>
      <c r="K21" s="60"/>
    </row>
  </sheetData>
  <mergeCells count="24">
    <mergeCell ref="C21:K21"/>
    <mergeCell ref="B8:B20"/>
    <mergeCell ref="D8:K8"/>
    <mergeCell ref="C9:K9"/>
    <mergeCell ref="E10:F10"/>
    <mergeCell ref="A11:A2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2:K2"/>
    <mergeCell ref="B4:C4"/>
    <mergeCell ref="D4:H4"/>
    <mergeCell ref="J4:K4"/>
    <mergeCell ref="B5:B7"/>
    <mergeCell ref="C5:C6"/>
    <mergeCell ref="D5:G5"/>
    <mergeCell ref="H5:K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 r:id="rId1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6"/>
  <sheetViews>
    <sheetView showZeros="0" workbookViewId="0">
      <selection activeCell="K17" sqref="K17"/>
    </sheetView>
  </sheetViews>
  <sheetFormatPr defaultColWidth="10" defaultRowHeight="14.25"/>
  <cols>
    <col min="1" max="1" width="1" customWidth="1"/>
    <col min="2" max="2" width="12" customWidth="1"/>
    <col min="3" max="3" width="34.875" customWidth="1"/>
    <col min="4" max="7" width="11.25" customWidth="1"/>
  </cols>
  <sheetData>
    <row r="1" spans="1:9" ht="16.350000000000001" customHeight="1">
      <c r="A1" s="1"/>
      <c r="B1" s="1" t="s">
        <v>48</v>
      </c>
    </row>
    <row r="2" spans="1:9" ht="45.6" customHeight="1">
      <c r="A2" s="1"/>
      <c r="B2" s="44" t="s">
        <v>348</v>
      </c>
      <c r="C2" s="44"/>
      <c r="D2" s="44"/>
      <c r="E2" s="44"/>
      <c r="F2" s="44"/>
      <c r="G2" s="44"/>
    </row>
    <row r="3" spans="1:9" ht="16.350000000000001" customHeight="1">
      <c r="C3" s="45"/>
      <c r="D3" s="45"/>
      <c r="E3" s="45"/>
      <c r="F3" s="45"/>
      <c r="G3" s="45"/>
    </row>
    <row r="4" spans="1:9" ht="16.350000000000001" customHeight="1">
      <c r="C4" s="45"/>
      <c r="D4" s="45"/>
      <c r="F4" s="46" t="s">
        <v>1</v>
      </c>
      <c r="G4" s="46"/>
    </row>
    <row r="5" spans="1:9" ht="16.350000000000001" customHeight="1">
      <c r="B5" s="47" t="s">
        <v>49</v>
      </c>
      <c r="C5" s="47" t="s">
        <v>50</v>
      </c>
      <c r="D5" s="47" t="s">
        <v>364</v>
      </c>
      <c r="E5" s="47" t="s">
        <v>365</v>
      </c>
      <c r="F5" s="47"/>
      <c r="G5" s="47"/>
    </row>
    <row r="6" spans="1:9" ht="16.350000000000001" customHeight="1">
      <c r="B6" s="47"/>
      <c r="C6" s="47"/>
      <c r="D6" s="47"/>
      <c r="E6" s="3" t="s">
        <v>51</v>
      </c>
      <c r="F6" s="3" t="s">
        <v>52</v>
      </c>
      <c r="G6" s="3" t="s">
        <v>53</v>
      </c>
    </row>
    <row r="7" spans="1:9" ht="16.350000000000001" customHeight="1">
      <c r="B7" s="48" t="s">
        <v>7</v>
      </c>
      <c r="C7" s="48"/>
      <c r="D7" s="5">
        <f>D8</f>
        <v>1984.14</v>
      </c>
      <c r="E7" s="5">
        <f>SUM(F7:G7)</f>
        <v>2139.25</v>
      </c>
      <c r="F7" s="5">
        <f>F8</f>
        <v>1306.25</v>
      </c>
      <c r="G7" s="5">
        <f>G8</f>
        <v>833</v>
      </c>
      <c r="H7" s="23"/>
    </row>
    <row r="8" spans="1:9" ht="16.350000000000001" customHeight="1">
      <c r="B8" s="17">
        <v>914001</v>
      </c>
      <c r="C8" s="17" t="s">
        <v>344</v>
      </c>
      <c r="D8" s="8">
        <f>D9+D23+D32+D35+D38+D43</f>
        <v>1984.14</v>
      </c>
      <c r="E8" s="8">
        <f>SUM(F8:G8)</f>
        <v>2139.25</v>
      </c>
      <c r="F8" s="8">
        <f>F9+F23+F32+F35+F38+F43</f>
        <v>1306.25</v>
      </c>
      <c r="G8" s="8">
        <f>G9+G23+G32+G35+G38+G43</f>
        <v>833</v>
      </c>
    </row>
    <row r="9" spans="1:9" ht="16.350000000000001" customHeight="1">
      <c r="B9" s="9" t="s">
        <v>54</v>
      </c>
      <c r="C9" s="9" t="s">
        <v>55</v>
      </c>
      <c r="D9" s="5">
        <f>D10+D12+D16+D18+D21</f>
        <v>947.84</v>
      </c>
      <c r="E9" s="5">
        <f>SUM(F9:G9)</f>
        <v>994.88</v>
      </c>
      <c r="F9" s="5">
        <f>F10+F12+F16+F18+F21</f>
        <v>899.09</v>
      </c>
      <c r="G9" s="5">
        <f>G10+G12+G16+G18+G21</f>
        <v>95.789999999999992</v>
      </c>
      <c r="H9" s="23"/>
      <c r="I9" s="23"/>
    </row>
    <row r="10" spans="1:9" ht="16.350000000000001" customHeight="1">
      <c r="B10" s="10" t="s">
        <v>56</v>
      </c>
      <c r="C10" s="10" t="s">
        <v>57</v>
      </c>
      <c r="D10" s="5">
        <f>D11</f>
        <v>38.119999999999997</v>
      </c>
      <c r="E10" s="5">
        <f t="shared" ref="E10:E45" si="0">SUM(F10:G10)</f>
        <v>39.65</v>
      </c>
      <c r="F10" s="5">
        <f>F11</f>
        <v>39.65</v>
      </c>
      <c r="G10" s="5">
        <f>G11</f>
        <v>0</v>
      </c>
    </row>
    <row r="11" spans="1:9" ht="16.350000000000001" customHeight="1">
      <c r="B11" s="11" t="s">
        <v>58</v>
      </c>
      <c r="C11" s="11" t="s">
        <v>59</v>
      </c>
      <c r="D11" s="5">
        <v>38.119999999999997</v>
      </c>
      <c r="E11" s="5">
        <f t="shared" si="0"/>
        <v>39.65</v>
      </c>
      <c r="F11" s="5">
        <v>39.65</v>
      </c>
      <c r="G11" s="5"/>
    </row>
    <row r="12" spans="1:9" ht="16.350000000000001" customHeight="1">
      <c r="B12" s="10" t="s">
        <v>60</v>
      </c>
      <c r="C12" s="10" t="s">
        <v>61</v>
      </c>
      <c r="D12" s="5">
        <f>SUM(D13:D15)</f>
        <v>721.16</v>
      </c>
      <c r="E12" s="5">
        <f t="shared" si="0"/>
        <v>774.78</v>
      </c>
      <c r="F12" s="5">
        <f>SUM(F13:F15)</f>
        <v>695.99</v>
      </c>
      <c r="G12" s="5">
        <f>SUM(G13:G15)</f>
        <v>78.789999999999992</v>
      </c>
    </row>
    <row r="13" spans="1:9" ht="16.350000000000001" customHeight="1">
      <c r="B13" s="11" t="s">
        <v>62</v>
      </c>
      <c r="C13" s="11" t="s">
        <v>59</v>
      </c>
      <c r="D13" s="5">
        <v>712.99</v>
      </c>
      <c r="E13" s="5">
        <f t="shared" si="0"/>
        <v>695.99</v>
      </c>
      <c r="F13" s="5">
        <v>695.99</v>
      </c>
      <c r="G13" s="5"/>
    </row>
    <row r="14" spans="1:9" ht="16.350000000000001" customHeight="1">
      <c r="B14" s="11" t="s">
        <v>63</v>
      </c>
      <c r="C14" s="11" t="s">
        <v>64</v>
      </c>
      <c r="D14" s="5">
        <v>8.17</v>
      </c>
      <c r="E14" s="5">
        <f t="shared" si="0"/>
        <v>16.79</v>
      </c>
      <c r="F14" s="5"/>
      <c r="G14" s="5">
        <v>16.79</v>
      </c>
    </row>
    <row r="15" spans="1:9" ht="16.350000000000001" customHeight="1">
      <c r="B15" s="11" t="s">
        <v>65</v>
      </c>
      <c r="C15" s="11" t="s">
        <v>66</v>
      </c>
      <c r="D15" s="5"/>
      <c r="E15" s="5">
        <f t="shared" si="0"/>
        <v>62</v>
      </c>
      <c r="F15" s="5"/>
      <c r="G15" s="5">
        <v>62</v>
      </c>
    </row>
    <row r="16" spans="1:9" ht="16.350000000000001" customHeight="1">
      <c r="B16" s="10" t="s">
        <v>67</v>
      </c>
      <c r="C16" s="10" t="s">
        <v>68</v>
      </c>
      <c r="D16" s="5">
        <f>D17</f>
        <v>43.86</v>
      </c>
      <c r="E16" s="5">
        <f t="shared" si="0"/>
        <v>45.35</v>
      </c>
      <c r="F16" s="5">
        <f>F17</f>
        <v>45.35</v>
      </c>
      <c r="G16" s="5">
        <f>G17</f>
        <v>0</v>
      </c>
    </row>
    <row r="17" spans="2:7" ht="16.350000000000001" customHeight="1">
      <c r="B17" s="11" t="s">
        <v>69</v>
      </c>
      <c r="C17" s="11" t="s">
        <v>59</v>
      </c>
      <c r="D17" s="5">
        <v>43.86</v>
      </c>
      <c r="E17" s="5">
        <f t="shared" si="0"/>
        <v>45.35</v>
      </c>
      <c r="F17" s="5">
        <v>45.35</v>
      </c>
      <c r="G17" s="5"/>
    </row>
    <row r="18" spans="2:7" ht="16.350000000000001" customHeight="1">
      <c r="B18" s="10" t="s">
        <v>70</v>
      </c>
      <c r="C18" s="10" t="s">
        <v>71</v>
      </c>
      <c r="D18" s="5">
        <f>SUM(D19:D20)</f>
        <v>113.7</v>
      </c>
      <c r="E18" s="5">
        <f t="shared" si="0"/>
        <v>135.1</v>
      </c>
      <c r="F18" s="5">
        <f>SUM(F19:F20)</f>
        <v>118.1</v>
      </c>
      <c r="G18" s="5">
        <f>SUM(G19:G20)</f>
        <v>17</v>
      </c>
    </row>
    <row r="19" spans="2:7" ht="16.350000000000001" customHeight="1">
      <c r="B19" s="11" t="s">
        <v>72</v>
      </c>
      <c r="C19" s="11" t="s">
        <v>59</v>
      </c>
      <c r="D19" s="5">
        <v>113.7</v>
      </c>
      <c r="E19" s="5">
        <f t="shared" si="0"/>
        <v>118.1</v>
      </c>
      <c r="F19" s="5">
        <v>118.1</v>
      </c>
      <c r="G19" s="5"/>
    </row>
    <row r="20" spans="2:7" ht="16.350000000000001" customHeight="1">
      <c r="B20" s="4" t="s">
        <v>362</v>
      </c>
      <c r="C20" s="4" t="s">
        <v>64</v>
      </c>
      <c r="D20" s="5"/>
      <c r="E20" s="5">
        <f t="shared" si="0"/>
        <v>17</v>
      </c>
      <c r="F20" s="5"/>
      <c r="G20" s="5">
        <v>17</v>
      </c>
    </row>
    <row r="21" spans="2:7" ht="16.350000000000001" customHeight="1">
      <c r="B21" s="10" t="s">
        <v>73</v>
      </c>
      <c r="C21" s="10" t="s">
        <v>74</v>
      </c>
      <c r="D21" s="5">
        <f>D22</f>
        <v>31</v>
      </c>
      <c r="E21" s="5">
        <f t="shared" si="0"/>
        <v>0</v>
      </c>
      <c r="F21" s="5">
        <f>F22</f>
        <v>0</v>
      </c>
      <c r="G21" s="5">
        <f>G22</f>
        <v>0</v>
      </c>
    </row>
    <row r="22" spans="2:7" ht="16.350000000000001" customHeight="1">
      <c r="B22" s="11" t="s">
        <v>75</v>
      </c>
      <c r="C22" s="11" t="s">
        <v>74</v>
      </c>
      <c r="D22" s="5">
        <v>31</v>
      </c>
      <c r="E22" s="5">
        <f t="shared" si="0"/>
        <v>0</v>
      </c>
      <c r="F22" s="5"/>
      <c r="G22" s="5"/>
    </row>
    <row r="23" spans="2:7" ht="16.350000000000001" customHeight="1">
      <c r="B23" s="9" t="s">
        <v>76</v>
      </c>
      <c r="C23" s="9" t="s">
        <v>77</v>
      </c>
      <c r="D23" s="5">
        <f>D24+D26+D30</f>
        <v>262.89</v>
      </c>
      <c r="E23" s="5">
        <f t="shared" si="0"/>
        <v>407.08000000000004</v>
      </c>
      <c r="F23" s="5">
        <f>F24+F26+F30</f>
        <v>242.08</v>
      </c>
      <c r="G23" s="5">
        <f>G24+G26+G30</f>
        <v>165</v>
      </c>
    </row>
    <row r="24" spans="2:7" ht="16.350000000000001" customHeight="1">
      <c r="B24" s="4" t="s">
        <v>354</v>
      </c>
      <c r="C24" s="4" t="s">
        <v>355</v>
      </c>
      <c r="D24" s="5">
        <f>D25</f>
        <v>0</v>
      </c>
      <c r="E24" s="5">
        <f t="shared" si="0"/>
        <v>165</v>
      </c>
      <c r="F24" s="5">
        <f>F25</f>
        <v>0</v>
      </c>
      <c r="G24" s="5">
        <f>G25</f>
        <v>165</v>
      </c>
    </row>
    <row r="25" spans="2:7" ht="16.350000000000001" customHeight="1">
      <c r="B25" s="4" t="s">
        <v>356</v>
      </c>
      <c r="C25" s="4" t="s">
        <v>357</v>
      </c>
      <c r="D25" s="5"/>
      <c r="E25" s="5">
        <f t="shared" si="0"/>
        <v>165</v>
      </c>
      <c r="F25" s="5"/>
      <c r="G25" s="5">
        <v>165</v>
      </c>
    </row>
    <row r="26" spans="2:7" ht="16.350000000000001" customHeight="1">
      <c r="B26" s="10" t="s">
        <v>78</v>
      </c>
      <c r="C26" s="10" t="s">
        <v>79</v>
      </c>
      <c r="D26" s="5">
        <f>SUM(D27:D29)</f>
        <v>236.89</v>
      </c>
      <c r="E26" s="5">
        <f t="shared" si="0"/>
        <v>242.08</v>
      </c>
      <c r="F26" s="5">
        <f>SUM(F27:F29)</f>
        <v>242.08</v>
      </c>
      <c r="G26" s="5">
        <f>SUM(G27:G29)</f>
        <v>0</v>
      </c>
    </row>
    <row r="27" spans="2:7" ht="16.350000000000001" customHeight="1">
      <c r="B27" s="11" t="s">
        <v>80</v>
      </c>
      <c r="C27" s="11" t="s">
        <v>81</v>
      </c>
      <c r="D27" s="5">
        <v>102.94</v>
      </c>
      <c r="E27" s="5">
        <f t="shared" si="0"/>
        <v>99.14</v>
      </c>
      <c r="F27" s="5">
        <v>99.14</v>
      </c>
      <c r="G27" s="5"/>
    </row>
    <row r="28" spans="2:7" ht="16.350000000000001" customHeight="1">
      <c r="B28" s="11" t="s">
        <v>82</v>
      </c>
      <c r="C28" s="11" t="s">
        <v>83</v>
      </c>
      <c r="D28" s="5">
        <v>51.47</v>
      </c>
      <c r="E28" s="5">
        <f t="shared" si="0"/>
        <v>49.57</v>
      </c>
      <c r="F28" s="5">
        <v>49.57</v>
      </c>
      <c r="G28" s="5"/>
    </row>
    <row r="29" spans="2:7" ht="16.350000000000001" customHeight="1">
      <c r="B29" s="11" t="s">
        <v>84</v>
      </c>
      <c r="C29" s="11" t="s">
        <v>85</v>
      </c>
      <c r="D29" s="5">
        <v>82.48</v>
      </c>
      <c r="E29" s="5">
        <f t="shared" si="0"/>
        <v>93.37</v>
      </c>
      <c r="F29" s="5">
        <v>93.37</v>
      </c>
      <c r="G29" s="5"/>
    </row>
    <row r="30" spans="2:7" ht="16.350000000000001" customHeight="1">
      <c r="B30" s="10" t="s">
        <v>86</v>
      </c>
      <c r="C30" s="10" t="s">
        <v>87</v>
      </c>
      <c r="D30" s="5">
        <f>D31</f>
        <v>26</v>
      </c>
      <c r="E30" s="5">
        <f t="shared" si="0"/>
        <v>0</v>
      </c>
      <c r="F30" s="5">
        <f>F31</f>
        <v>0</v>
      </c>
      <c r="G30" s="5">
        <f>G31</f>
        <v>0</v>
      </c>
    </row>
    <row r="31" spans="2:7" ht="16.350000000000001" customHeight="1">
      <c r="B31" s="11" t="s">
        <v>88</v>
      </c>
      <c r="C31" s="11" t="s">
        <v>87</v>
      </c>
      <c r="D31" s="5">
        <v>26</v>
      </c>
      <c r="E31" s="5">
        <f t="shared" si="0"/>
        <v>0</v>
      </c>
      <c r="F31" s="5"/>
      <c r="G31" s="5"/>
    </row>
    <row r="32" spans="2:7" ht="16.350000000000001" customHeight="1">
      <c r="B32" s="9" t="s">
        <v>89</v>
      </c>
      <c r="C32" s="9" t="s">
        <v>90</v>
      </c>
      <c r="D32" s="5">
        <f>D33</f>
        <v>50.82</v>
      </c>
      <c r="E32" s="5">
        <f t="shared" si="0"/>
        <v>78.3</v>
      </c>
      <c r="F32" s="5">
        <f>F33</f>
        <v>78.3</v>
      </c>
      <c r="G32" s="5">
        <f>G33</f>
        <v>0</v>
      </c>
    </row>
    <row r="33" spans="2:7" ht="16.350000000000001" customHeight="1">
      <c r="B33" s="10" t="s">
        <v>91</v>
      </c>
      <c r="C33" s="10" t="s">
        <v>92</v>
      </c>
      <c r="D33" s="5">
        <f>D34</f>
        <v>50.82</v>
      </c>
      <c r="E33" s="5">
        <f t="shared" si="0"/>
        <v>78.3</v>
      </c>
      <c r="F33" s="5">
        <f>F34</f>
        <v>78.3</v>
      </c>
      <c r="G33" s="5">
        <f>G34</f>
        <v>0</v>
      </c>
    </row>
    <row r="34" spans="2:7" ht="16.350000000000001" customHeight="1">
      <c r="B34" s="11" t="s">
        <v>93</v>
      </c>
      <c r="C34" s="11" t="s">
        <v>94</v>
      </c>
      <c r="D34" s="5">
        <v>50.82</v>
      </c>
      <c r="E34" s="5">
        <f t="shared" si="0"/>
        <v>78.3</v>
      </c>
      <c r="F34" s="5">
        <v>78.3</v>
      </c>
      <c r="G34" s="5"/>
    </row>
    <row r="35" spans="2:7" ht="16.350000000000001" customHeight="1">
      <c r="B35" s="4" t="s">
        <v>349</v>
      </c>
      <c r="C35" s="4" t="s">
        <v>350</v>
      </c>
      <c r="D35" s="5">
        <f>D36</f>
        <v>0</v>
      </c>
      <c r="E35" s="5">
        <f t="shared" si="0"/>
        <v>31.41</v>
      </c>
      <c r="F35" s="5">
        <f>F36</f>
        <v>0</v>
      </c>
      <c r="G35" s="5">
        <f>G36</f>
        <v>31.41</v>
      </c>
    </row>
    <row r="36" spans="2:7" ht="16.350000000000001" customHeight="1">
      <c r="B36" s="4" t="s">
        <v>351</v>
      </c>
      <c r="C36" s="4" t="s">
        <v>352</v>
      </c>
      <c r="D36" s="5">
        <f>D37</f>
        <v>0</v>
      </c>
      <c r="E36" s="5">
        <f t="shared" si="0"/>
        <v>31.41</v>
      </c>
      <c r="F36" s="5">
        <f>F37</f>
        <v>0</v>
      </c>
      <c r="G36" s="5">
        <f>G37</f>
        <v>31.41</v>
      </c>
    </row>
    <row r="37" spans="2:7" ht="16.350000000000001" customHeight="1">
      <c r="B37" s="4" t="s">
        <v>353</v>
      </c>
      <c r="C37" s="4" t="s">
        <v>352</v>
      </c>
      <c r="D37" s="5"/>
      <c r="E37" s="5">
        <f t="shared" si="0"/>
        <v>31.41</v>
      </c>
      <c r="F37" s="5"/>
      <c r="G37" s="5">
        <v>31.41</v>
      </c>
    </row>
    <row r="38" spans="2:7" ht="16.350000000000001" customHeight="1">
      <c r="B38" s="9" t="s">
        <v>95</v>
      </c>
      <c r="C38" s="9" t="s">
        <v>96</v>
      </c>
      <c r="D38" s="5">
        <f>D39+D41</f>
        <v>635.69000000000005</v>
      </c>
      <c r="E38" s="5">
        <f t="shared" si="0"/>
        <v>540.79999999999995</v>
      </c>
      <c r="F38" s="5">
        <f>F39+F41</f>
        <v>0</v>
      </c>
      <c r="G38" s="5">
        <f>G39+G41</f>
        <v>540.79999999999995</v>
      </c>
    </row>
    <row r="39" spans="2:7" ht="16.350000000000001" customHeight="1">
      <c r="B39" s="4" t="s">
        <v>358</v>
      </c>
      <c r="C39" s="4" t="s">
        <v>359</v>
      </c>
      <c r="D39" s="5">
        <f>D40</f>
        <v>0</v>
      </c>
      <c r="E39" s="5">
        <f t="shared" si="0"/>
        <v>540.79999999999995</v>
      </c>
      <c r="F39" s="5">
        <f>F40</f>
        <v>0</v>
      </c>
      <c r="G39" s="5">
        <f>G40</f>
        <v>540.79999999999995</v>
      </c>
    </row>
    <row r="40" spans="2:7" ht="16.350000000000001" customHeight="1">
      <c r="B40" s="4" t="s">
        <v>360</v>
      </c>
      <c r="C40" s="4" t="s">
        <v>361</v>
      </c>
      <c r="D40" s="5"/>
      <c r="E40" s="5">
        <f t="shared" si="0"/>
        <v>540.79999999999995</v>
      </c>
      <c r="F40" s="5"/>
      <c r="G40" s="5">
        <v>540.79999999999995</v>
      </c>
    </row>
    <row r="41" spans="2:7" ht="16.350000000000001" customHeight="1">
      <c r="B41" s="10" t="s">
        <v>97</v>
      </c>
      <c r="C41" s="10" t="s">
        <v>98</v>
      </c>
      <c r="D41" s="5">
        <f>D42</f>
        <v>635.69000000000005</v>
      </c>
      <c r="E41" s="5">
        <f t="shared" si="0"/>
        <v>0</v>
      </c>
      <c r="F41" s="5">
        <f>F42</f>
        <v>0</v>
      </c>
      <c r="G41" s="5">
        <f>G42</f>
        <v>0</v>
      </c>
    </row>
    <row r="42" spans="2:7" ht="16.350000000000001" customHeight="1">
      <c r="B42" s="11" t="s">
        <v>99</v>
      </c>
      <c r="C42" s="11" t="s">
        <v>100</v>
      </c>
      <c r="D42" s="5">
        <v>635.69000000000005</v>
      </c>
      <c r="E42" s="5">
        <f t="shared" si="0"/>
        <v>0</v>
      </c>
      <c r="F42" s="5"/>
      <c r="G42" s="5"/>
    </row>
    <row r="43" spans="2:7" ht="16.350000000000001" customHeight="1">
      <c r="B43" s="9" t="s">
        <v>101</v>
      </c>
      <c r="C43" s="9" t="s">
        <v>102</v>
      </c>
      <c r="D43" s="5">
        <f>D44</f>
        <v>86.9</v>
      </c>
      <c r="E43" s="5">
        <f t="shared" si="0"/>
        <v>86.78</v>
      </c>
      <c r="F43" s="5">
        <f>F44</f>
        <v>86.78</v>
      </c>
      <c r="G43" s="5">
        <f>G44</f>
        <v>0</v>
      </c>
    </row>
    <row r="44" spans="2:7" ht="16.350000000000001" customHeight="1">
      <c r="B44" s="10" t="s">
        <v>103</v>
      </c>
      <c r="C44" s="10" t="s">
        <v>104</v>
      </c>
      <c r="D44" s="5">
        <f>D45</f>
        <v>86.9</v>
      </c>
      <c r="E44" s="5">
        <f t="shared" si="0"/>
        <v>86.78</v>
      </c>
      <c r="F44" s="5">
        <f>F45</f>
        <v>86.78</v>
      </c>
      <c r="G44" s="5">
        <f>G45</f>
        <v>0</v>
      </c>
    </row>
    <row r="45" spans="2:7" ht="16.350000000000001" customHeight="1">
      <c r="B45" s="11" t="s">
        <v>105</v>
      </c>
      <c r="C45" s="11" t="s">
        <v>106</v>
      </c>
      <c r="D45" s="5">
        <v>86.9</v>
      </c>
      <c r="E45" s="5">
        <f t="shared" si="0"/>
        <v>86.78</v>
      </c>
      <c r="F45" s="5">
        <v>86.78</v>
      </c>
      <c r="G45" s="5"/>
    </row>
    <row r="46" spans="2:7" ht="21.2" customHeight="1">
      <c r="B46" s="49" t="s">
        <v>107</v>
      </c>
      <c r="C46" s="49"/>
    </row>
  </sheetData>
  <mergeCells count="10">
    <mergeCell ref="B7:C7"/>
    <mergeCell ref="B46:C46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3"/>
  <sheetViews>
    <sheetView showZeros="0" workbookViewId="0">
      <selection activeCell="H26" sqref="H26"/>
    </sheetView>
  </sheetViews>
  <sheetFormatPr defaultColWidth="10" defaultRowHeight="14.25"/>
  <cols>
    <col min="1" max="1" width="1" customWidth="1"/>
    <col min="2" max="2" width="15.375" customWidth="1"/>
    <col min="3" max="3" width="35.875" customWidth="1"/>
    <col min="4" max="6" width="12.25" customWidth="1"/>
    <col min="7" max="7" width="18.125" bestFit="1" customWidth="1"/>
  </cols>
  <sheetData>
    <row r="1" spans="1:7" ht="16.350000000000001" customHeight="1">
      <c r="A1" s="1"/>
      <c r="B1" s="1" t="s">
        <v>108</v>
      </c>
    </row>
    <row r="2" spans="1:7" ht="45.6" customHeight="1">
      <c r="A2" s="1"/>
      <c r="B2" s="44" t="s">
        <v>363</v>
      </c>
      <c r="C2" s="44"/>
      <c r="D2" s="44"/>
      <c r="E2" s="44"/>
      <c r="F2" s="44"/>
    </row>
    <row r="3" spans="1:7" ht="16.350000000000001" customHeight="1">
      <c r="C3" s="45"/>
      <c r="D3" s="45"/>
      <c r="E3" s="45"/>
      <c r="F3" s="45"/>
    </row>
    <row r="4" spans="1:7" ht="16.350000000000001" customHeight="1">
      <c r="C4" s="2"/>
      <c r="E4" s="46" t="s">
        <v>1</v>
      </c>
      <c r="F4" s="46"/>
    </row>
    <row r="5" spans="1:7" ht="16.350000000000001" customHeight="1">
      <c r="B5" s="47" t="s">
        <v>49</v>
      </c>
      <c r="C5" s="47" t="s">
        <v>50</v>
      </c>
      <c r="D5" s="47" t="s">
        <v>52</v>
      </c>
      <c r="E5" s="47"/>
      <c r="F5" s="47"/>
    </row>
    <row r="6" spans="1:7" ht="16.350000000000001" customHeight="1">
      <c r="B6" s="47"/>
      <c r="C6" s="47"/>
      <c r="D6" s="3" t="s">
        <v>51</v>
      </c>
      <c r="E6" s="3" t="s">
        <v>109</v>
      </c>
      <c r="F6" s="3" t="s">
        <v>110</v>
      </c>
    </row>
    <row r="7" spans="1:7" ht="16.350000000000001" customHeight="1">
      <c r="B7" s="4"/>
      <c r="C7" s="6" t="s">
        <v>7</v>
      </c>
      <c r="D7" s="5">
        <f>SUM(E7:F7)</f>
        <v>1306.25</v>
      </c>
      <c r="E7" s="5">
        <f>E8</f>
        <v>1129.19</v>
      </c>
      <c r="F7" s="5">
        <f>F8</f>
        <v>177.06</v>
      </c>
    </row>
    <row r="8" spans="1:7" ht="16.350000000000001" customHeight="1">
      <c r="B8" s="7">
        <v>914001</v>
      </c>
      <c r="C8" s="7" t="s">
        <v>344</v>
      </c>
      <c r="D8" s="8">
        <f>SUM(E8:F8)</f>
        <v>1306.25</v>
      </c>
      <c r="E8" s="8">
        <f>E9+E46+E18+E50+E52</f>
        <v>1129.19</v>
      </c>
      <c r="F8" s="8">
        <f>F9+F46+F18+F50+F52</f>
        <v>177.06</v>
      </c>
      <c r="G8" s="63"/>
    </row>
    <row r="9" spans="1:7" ht="16.350000000000001" customHeight="1">
      <c r="B9" s="10" t="s">
        <v>111</v>
      </c>
      <c r="C9" s="10" t="s">
        <v>112</v>
      </c>
      <c r="D9" s="5">
        <f>SUM(E9:F9)</f>
        <v>1030.1300000000001</v>
      </c>
      <c r="E9" s="5">
        <f>SUM(E10:E17)</f>
        <v>1030.1300000000001</v>
      </c>
      <c r="F9" s="5"/>
    </row>
    <row r="10" spans="1:7" ht="16.350000000000001" customHeight="1">
      <c r="B10" s="12" t="s">
        <v>113</v>
      </c>
      <c r="C10" s="12" t="s">
        <v>114</v>
      </c>
      <c r="D10" s="5">
        <f t="shared" ref="D10:D53" si="0">SUM(E10:F10)</f>
        <v>214.44</v>
      </c>
      <c r="E10" s="5">
        <v>214.44</v>
      </c>
      <c r="F10" s="5"/>
    </row>
    <row r="11" spans="1:7" ht="16.350000000000001" customHeight="1">
      <c r="B11" s="12" t="s">
        <v>115</v>
      </c>
      <c r="C11" s="12" t="s">
        <v>116</v>
      </c>
      <c r="D11" s="5">
        <f t="shared" si="0"/>
        <v>181.49</v>
      </c>
      <c r="E11" s="5">
        <v>181.49</v>
      </c>
      <c r="F11" s="5"/>
    </row>
    <row r="12" spans="1:7" ht="16.350000000000001" customHeight="1">
      <c r="B12" s="12" t="s">
        <v>117</v>
      </c>
      <c r="C12" s="12" t="s">
        <v>118</v>
      </c>
      <c r="D12" s="5">
        <f t="shared" si="0"/>
        <v>327.20999999999998</v>
      </c>
      <c r="E12" s="5">
        <v>327.20999999999998</v>
      </c>
      <c r="F12" s="5"/>
    </row>
    <row r="13" spans="1:7" ht="16.350000000000001" customHeight="1">
      <c r="B13" s="12" t="s">
        <v>119</v>
      </c>
      <c r="C13" s="12" t="s">
        <v>120</v>
      </c>
      <c r="D13" s="5">
        <f t="shared" si="0"/>
        <v>99.14</v>
      </c>
      <c r="E13" s="5">
        <v>99.14</v>
      </c>
      <c r="F13" s="5"/>
    </row>
    <row r="14" spans="1:7" ht="16.350000000000001" customHeight="1">
      <c r="B14" s="12" t="s">
        <v>121</v>
      </c>
      <c r="C14" s="12" t="s">
        <v>122</v>
      </c>
      <c r="D14" s="5">
        <f t="shared" si="0"/>
        <v>49.57</v>
      </c>
      <c r="E14" s="5">
        <v>49.57</v>
      </c>
      <c r="F14" s="5"/>
    </row>
    <row r="15" spans="1:7" ht="16.350000000000001" customHeight="1">
      <c r="B15" s="12" t="s">
        <v>123</v>
      </c>
      <c r="C15" s="12" t="s">
        <v>124</v>
      </c>
      <c r="D15" s="5">
        <f t="shared" si="0"/>
        <v>52.67</v>
      </c>
      <c r="E15" s="5">
        <v>52.67</v>
      </c>
      <c r="F15" s="5"/>
    </row>
    <row r="16" spans="1:7" ht="16.350000000000001" customHeight="1">
      <c r="B16" s="12" t="s">
        <v>125</v>
      </c>
      <c r="C16" s="12" t="s">
        <v>126</v>
      </c>
      <c r="D16" s="5">
        <f t="shared" si="0"/>
        <v>18.829999999999998</v>
      </c>
      <c r="E16" s="5">
        <v>18.829999999999998</v>
      </c>
      <c r="F16" s="5"/>
    </row>
    <row r="17" spans="2:6" ht="16.350000000000001" customHeight="1">
      <c r="B17" s="12" t="s">
        <v>127</v>
      </c>
      <c r="C17" s="12" t="s">
        <v>106</v>
      </c>
      <c r="D17" s="5">
        <f t="shared" si="0"/>
        <v>86.78</v>
      </c>
      <c r="E17" s="5">
        <v>86.78</v>
      </c>
      <c r="F17" s="5"/>
    </row>
    <row r="18" spans="2:6" ht="16.350000000000001" customHeight="1">
      <c r="B18" s="10" t="s">
        <v>128</v>
      </c>
      <c r="C18" s="10" t="s">
        <v>129</v>
      </c>
      <c r="D18" s="5">
        <f t="shared" si="0"/>
        <v>177.06</v>
      </c>
      <c r="E18" s="5"/>
      <c r="F18" s="5">
        <f>SUM(F19:F45)</f>
        <v>177.06</v>
      </c>
    </row>
    <row r="19" spans="2:6" ht="16.350000000000001" customHeight="1">
      <c r="B19" s="12" t="s">
        <v>130</v>
      </c>
      <c r="C19" s="12" t="s">
        <v>131</v>
      </c>
      <c r="D19" s="5">
        <f t="shared" si="0"/>
        <v>14</v>
      </c>
      <c r="E19" s="5"/>
      <c r="F19" s="5">
        <v>14</v>
      </c>
    </row>
    <row r="20" spans="2:6" ht="16.350000000000001" customHeight="1">
      <c r="B20" s="12" t="s">
        <v>132</v>
      </c>
      <c r="C20" s="12" t="s">
        <v>133</v>
      </c>
      <c r="D20" s="5">
        <f t="shared" si="0"/>
        <v>3</v>
      </c>
      <c r="E20" s="5"/>
      <c r="F20" s="5">
        <v>3</v>
      </c>
    </row>
    <row r="21" spans="2:6" ht="16.350000000000001" customHeight="1">
      <c r="B21" s="12" t="s">
        <v>134</v>
      </c>
      <c r="C21" s="12" t="s">
        <v>135</v>
      </c>
      <c r="D21" s="5">
        <f t="shared" si="0"/>
        <v>0</v>
      </c>
      <c r="E21" s="5"/>
      <c r="F21" s="5"/>
    </row>
    <row r="22" spans="2:6" ht="16.350000000000001" customHeight="1">
      <c r="B22" s="12" t="s">
        <v>136</v>
      </c>
      <c r="C22" s="12" t="s">
        <v>137</v>
      </c>
      <c r="D22" s="5">
        <f t="shared" si="0"/>
        <v>0</v>
      </c>
      <c r="E22" s="5"/>
      <c r="F22" s="5"/>
    </row>
    <row r="23" spans="2:6" ht="16.350000000000001" customHeight="1">
      <c r="B23" s="12" t="s">
        <v>138</v>
      </c>
      <c r="C23" s="12" t="s">
        <v>139</v>
      </c>
      <c r="D23" s="5">
        <f t="shared" si="0"/>
        <v>0.5</v>
      </c>
      <c r="E23" s="5"/>
      <c r="F23" s="5">
        <v>0.5</v>
      </c>
    </row>
    <row r="24" spans="2:6" ht="16.350000000000001" customHeight="1">
      <c r="B24" s="12" t="s">
        <v>140</v>
      </c>
      <c r="C24" s="12" t="s">
        <v>141</v>
      </c>
      <c r="D24" s="5">
        <f t="shared" si="0"/>
        <v>5</v>
      </c>
      <c r="E24" s="5"/>
      <c r="F24" s="5">
        <v>5</v>
      </c>
    </row>
    <row r="25" spans="2:6" ht="16.350000000000001" customHeight="1">
      <c r="B25" s="12" t="s">
        <v>142</v>
      </c>
      <c r="C25" s="12" t="s">
        <v>143</v>
      </c>
      <c r="D25" s="5">
        <f t="shared" si="0"/>
        <v>15.1</v>
      </c>
      <c r="E25" s="5"/>
      <c r="F25" s="5">
        <v>15.1</v>
      </c>
    </row>
    <row r="26" spans="2:6" ht="16.350000000000001" customHeight="1">
      <c r="B26" s="12" t="s">
        <v>144</v>
      </c>
      <c r="C26" s="12" t="s">
        <v>145</v>
      </c>
      <c r="D26" s="5">
        <f t="shared" si="0"/>
        <v>0</v>
      </c>
      <c r="E26" s="5"/>
      <c r="F26" s="5"/>
    </row>
    <row r="27" spans="2:6" ht="16.350000000000001" customHeight="1">
      <c r="B27" s="12" t="s">
        <v>146</v>
      </c>
      <c r="C27" s="12" t="s">
        <v>147</v>
      </c>
      <c r="D27" s="5">
        <f t="shared" si="0"/>
        <v>0</v>
      </c>
      <c r="E27" s="5"/>
      <c r="F27" s="5"/>
    </row>
    <row r="28" spans="2:6" ht="16.350000000000001" customHeight="1">
      <c r="B28" s="12" t="s">
        <v>148</v>
      </c>
      <c r="C28" s="12" t="s">
        <v>149</v>
      </c>
      <c r="D28" s="5">
        <f t="shared" si="0"/>
        <v>2</v>
      </c>
      <c r="E28" s="5"/>
      <c r="F28" s="5">
        <v>2</v>
      </c>
    </row>
    <row r="29" spans="2:6" ht="16.350000000000001" customHeight="1">
      <c r="B29" s="12" t="s">
        <v>150</v>
      </c>
      <c r="C29" s="12" t="s">
        <v>151</v>
      </c>
      <c r="D29" s="5">
        <f t="shared" si="0"/>
        <v>0</v>
      </c>
      <c r="E29" s="5"/>
      <c r="F29" s="5"/>
    </row>
    <row r="30" spans="2:6" ht="16.350000000000001" customHeight="1">
      <c r="B30" s="12" t="s">
        <v>152</v>
      </c>
      <c r="C30" s="12" t="s">
        <v>153</v>
      </c>
      <c r="D30" s="5">
        <f t="shared" si="0"/>
        <v>1</v>
      </c>
      <c r="E30" s="5"/>
      <c r="F30" s="5">
        <v>1</v>
      </c>
    </row>
    <row r="31" spans="2:6" ht="16.350000000000001" customHeight="1">
      <c r="B31" s="12" t="s">
        <v>154</v>
      </c>
      <c r="C31" s="12" t="s">
        <v>155</v>
      </c>
      <c r="D31" s="5">
        <f t="shared" si="0"/>
        <v>0</v>
      </c>
      <c r="E31" s="5"/>
      <c r="F31" s="5"/>
    </row>
    <row r="32" spans="2:6" ht="16.350000000000001" customHeight="1">
      <c r="B32" s="12" t="s">
        <v>156</v>
      </c>
      <c r="C32" s="12" t="s">
        <v>157</v>
      </c>
      <c r="D32" s="5">
        <f t="shared" si="0"/>
        <v>3</v>
      </c>
      <c r="E32" s="5"/>
      <c r="F32" s="5">
        <v>3</v>
      </c>
    </row>
    <row r="33" spans="2:6" ht="16.350000000000001" customHeight="1">
      <c r="B33" s="12" t="s">
        <v>158</v>
      </c>
      <c r="C33" s="12" t="s">
        <v>159</v>
      </c>
      <c r="D33" s="5">
        <f t="shared" si="0"/>
        <v>0.5</v>
      </c>
      <c r="E33" s="5"/>
      <c r="F33" s="5">
        <v>0.5</v>
      </c>
    </row>
    <row r="34" spans="2:6" ht="16.350000000000001" customHeight="1">
      <c r="B34" s="12" t="s">
        <v>160</v>
      </c>
      <c r="C34" s="12" t="s">
        <v>161</v>
      </c>
      <c r="D34" s="5">
        <f t="shared" si="0"/>
        <v>1</v>
      </c>
      <c r="E34" s="5"/>
      <c r="F34" s="5">
        <v>1</v>
      </c>
    </row>
    <row r="35" spans="2:6" ht="16.350000000000001" customHeight="1">
      <c r="B35" s="12" t="s">
        <v>162</v>
      </c>
      <c r="C35" s="12" t="s">
        <v>163</v>
      </c>
      <c r="D35" s="5">
        <f t="shared" si="0"/>
        <v>0</v>
      </c>
      <c r="E35" s="5"/>
      <c r="F35" s="5"/>
    </row>
    <row r="36" spans="2:6" ht="16.350000000000001" customHeight="1">
      <c r="B36" s="12" t="s">
        <v>164</v>
      </c>
      <c r="C36" s="12" t="s">
        <v>165</v>
      </c>
      <c r="D36" s="5">
        <f t="shared" si="0"/>
        <v>0</v>
      </c>
      <c r="E36" s="5"/>
      <c r="F36" s="5"/>
    </row>
    <row r="37" spans="2:6" ht="16.350000000000001" customHeight="1">
      <c r="B37" s="12" t="s">
        <v>166</v>
      </c>
      <c r="C37" s="12" t="s">
        <v>167</v>
      </c>
      <c r="D37" s="5">
        <f t="shared" si="0"/>
        <v>0</v>
      </c>
      <c r="E37" s="5"/>
      <c r="F37" s="5"/>
    </row>
    <row r="38" spans="2:6" ht="16.350000000000001" customHeight="1">
      <c r="B38" s="12" t="s">
        <v>168</v>
      </c>
      <c r="C38" s="12" t="s">
        <v>169</v>
      </c>
      <c r="D38" s="5">
        <f t="shared" si="0"/>
        <v>2</v>
      </c>
      <c r="E38" s="5"/>
      <c r="F38" s="5">
        <v>2</v>
      </c>
    </row>
    <row r="39" spans="2:6" ht="16.350000000000001" customHeight="1">
      <c r="B39" s="12" t="s">
        <v>170</v>
      </c>
      <c r="C39" s="12" t="s">
        <v>171</v>
      </c>
      <c r="D39" s="5">
        <f t="shared" si="0"/>
        <v>1</v>
      </c>
      <c r="E39" s="5"/>
      <c r="F39" s="5">
        <v>1</v>
      </c>
    </row>
    <row r="40" spans="2:6" ht="16.350000000000001" customHeight="1">
      <c r="B40" s="12" t="s">
        <v>172</v>
      </c>
      <c r="C40" s="12" t="s">
        <v>173</v>
      </c>
      <c r="D40" s="5">
        <f t="shared" si="0"/>
        <v>7.64</v>
      </c>
      <c r="E40" s="5"/>
      <c r="F40" s="5">
        <v>7.64</v>
      </c>
    </row>
    <row r="41" spans="2:6" ht="16.350000000000001" customHeight="1">
      <c r="B41" s="12" t="s">
        <v>174</v>
      </c>
      <c r="C41" s="12" t="s">
        <v>175</v>
      </c>
      <c r="D41" s="5">
        <f t="shared" si="0"/>
        <v>6.43</v>
      </c>
      <c r="E41" s="5"/>
      <c r="F41" s="5">
        <v>6.43</v>
      </c>
    </row>
    <row r="42" spans="2:6" ht="16.350000000000001" customHeight="1">
      <c r="B42" s="12" t="s">
        <v>176</v>
      </c>
      <c r="C42" s="12" t="s">
        <v>177</v>
      </c>
      <c r="D42" s="5">
        <f t="shared" si="0"/>
        <v>20</v>
      </c>
      <c r="E42" s="5"/>
      <c r="F42" s="5">
        <v>20</v>
      </c>
    </row>
    <row r="43" spans="2:6" ht="16.350000000000001" customHeight="1">
      <c r="B43" s="12" t="s">
        <v>178</v>
      </c>
      <c r="C43" s="12" t="s">
        <v>179</v>
      </c>
      <c r="D43" s="5">
        <f t="shared" si="0"/>
        <v>40.159999999999997</v>
      </c>
      <c r="E43" s="5"/>
      <c r="F43" s="5">
        <v>40.159999999999997</v>
      </c>
    </row>
    <row r="44" spans="2:6" ht="16.350000000000001" customHeight="1">
      <c r="B44" s="12" t="s">
        <v>180</v>
      </c>
      <c r="C44" s="12" t="s">
        <v>181</v>
      </c>
      <c r="D44" s="5">
        <f t="shared" si="0"/>
        <v>0</v>
      </c>
      <c r="E44" s="5"/>
      <c r="F44" s="5"/>
    </row>
    <row r="45" spans="2:6" ht="16.350000000000001" customHeight="1">
      <c r="B45" s="12" t="s">
        <v>182</v>
      </c>
      <c r="C45" s="12" t="s">
        <v>183</v>
      </c>
      <c r="D45" s="5">
        <f t="shared" si="0"/>
        <v>54.73</v>
      </c>
      <c r="E45" s="5"/>
      <c r="F45" s="5">
        <v>54.73</v>
      </c>
    </row>
    <row r="46" spans="2:6" ht="16.350000000000001" customHeight="1">
      <c r="B46" s="10" t="s">
        <v>184</v>
      </c>
      <c r="C46" s="10" t="s">
        <v>185</v>
      </c>
      <c r="D46" s="5">
        <f t="shared" si="0"/>
        <v>99.059999999999988</v>
      </c>
      <c r="E46" s="5">
        <f>SUM(E47:E49)</f>
        <v>99.059999999999988</v>
      </c>
      <c r="F46" s="5"/>
    </row>
    <row r="47" spans="2:6" ht="16.350000000000001" customHeight="1">
      <c r="B47" s="12" t="s">
        <v>186</v>
      </c>
      <c r="C47" s="12" t="s">
        <v>187</v>
      </c>
      <c r="D47" s="5">
        <f t="shared" si="0"/>
        <v>90.44</v>
      </c>
      <c r="E47" s="5">
        <v>90.44</v>
      </c>
      <c r="F47" s="5"/>
    </row>
    <row r="48" spans="2:6" ht="16.350000000000001" customHeight="1">
      <c r="B48" s="12" t="s">
        <v>188</v>
      </c>
      <c r="C48" s="12" t="s">
        <v>189</v>
      </c>
      <c r="D48" s="5">
        <f t="shared" si="0"/>
        <v>6.8</v>
      </c>
      <c r="E48" s="5">
        <v>6.8</v>
      </c>
      <c r="F48" s="5"/>
    </row>
    <row r="49" spans="2:6" ht="16.350000000000001" customHeight="1">
      <c r="B49" s="12" t="s">
        <v>190</v>
      </c>
      <c r="C49" s="12" t="s">
        <v>191</v>
      </c>
      <c r="D49" s="5">
        <f t="shared" si="0"/>
        <v>1.82</v>
      </c>
      <c r="E49" s="5">
        <v>1.82</v>
      </c>
      <c r="F49" s="5"/>
    </row>
    <row r="50" spans="2:6" ht="16.350000000000001" customHeight="1">
      <c r="B50" s="10" t="s">
        <v>192</v>
      </c>
      <c r="C50" s="10" t="s">
        <v>193</v>
      </c>
      <c r="D50" s="5">
        <f t="shared" si="0"/>
        <v>0</v>
      </c>
      <c r="E50" s="5"/>
      <c r="F50" s="5"/>
    </row>
    <row r="51" spans="2:6" ht="16.350000000000001" customHeight="1">
      <c r="B51" s="12" t="s">
        <v>194</v>
      </c>
      <c r="C51" s="12" t="s">
        <v>195</v>
      </c>
      <c r="D51" s="5">
        <f t="shared" si="0"/>
        <v>0</v>
      </c>
      <c r="E51" s="5"/>
      <c r="F51" s="5"/>
    </row>
    <row r="52" spans="2:6" ht="16.350000000000001" customHeight="1">
      <c r="B52" s="10" t="s">
        <v>196</v>
      </c>
      <c r="C52" s="10" t="s">
        <v>197</v>
      </c>
      <c r="D52" s="5">
        <f t="shared" si="0"/>
        <v>0</v>
      </c>
      <c r="E52" s="5"/>
      <c r="F52" s="5"/>
    </row>
    <row r="53" spans="2:6" ht="16.350000000000001" customHeight="1">
      <c r="B53" s="12" t="s">
        <v>198</v>
      </c>
      <c r="C53" s="12" t="s">
        <v>195</v>
      </c>
      <c r="D53" s="5">
        <f t="shared" si="0"/>
        <v>0</v>
      </c>
      <c r="E53" s="5"/>
      <c r="F53" s="5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"/>
  <sheetViews>
    <sheetView showZeros="0" workbookViewId="0">
      <selection activeCell="L15" sqref="L15"/>
    </sheetView>
  </sheetViews>
  <sheetFormatPr defaultColWidth="10" defaultRowHeight="14.25"/>
  <cols>
    <col min="1" max="1" width="1" customWidth="1"/>
    <col min="2" max="2" width="7.125" customWidth="1"/>
    <col min="3" max="3" width="9.75" customWidth="1"/>
    <col min="4" max="15" width="6.875" customWidth="1"/>
  </cols>
  <sheetData>
    <row r="1" spans="1:15" ht="16.350000000000001" customHeight="1">
      <c r="A1" s="1"/>
      <c r="B1" s="1" t="s">
        <v>199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45.6" customHeight="1">
      <c r="A2" s="1"/>
      <c r="B2" s="2"/>
      <c r="C2" s="44" t="s">
        <v>366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6.350000000000001" customHeight="1">
      <c r="A3" s="13"/>
      <c r="B3" s="13"/>
      <c r="C3" s="45"/>
      <c r="D3" s="45"/>
      <c r="E3" s="45"/>
      <c r="F3" s="45"/>
      <c r="G3" s="45"/>
      <c r="H3" s="45"/>
      <c r="I3" s="45"/>
      <c r="J3" s="45"/>
      <c r="K3" s="45"/>
      <c r="L3" s="13"/>
      <c r="M3" s="13"/>
      <c r="N3" s="13"/>
      <c r="O3" s="13"/>
    </row>
    <row r="4" spans="1:15" ht="16.350000000000001" customHeight="1">
      <c r="A4" s="13"/>
      <c r="B4" s="13"/>
      <c r="C4" s="45"/>
      <c r="D4" s="45"/>
      <c r="E4" s="45"/>
      <c r="F4" s="45"/>
      <c r="G4" s="45"/>
      <c r="H4" s="45"/>
      <c r="I4" s="45"/>
      <c r="J4" s="13"/>
      <c r="K4" s="2"/>
      <c r="L4" s="46" t="s">
        <v>1</v>
      </c>
      <c r="M4" s="46"/>
      <c r="N4" s="46"/>
      <c r="O4" s="46"/>
    </row>
    <row r="5" spans="1:15" ht="45.6" customHeight="1">
      <c r="A5" s="13"/>
      <c r="B5" s="47" t="s">
        <v>200</v>
      </c>
      <c r="C5" s="47" t="s">
        <v>201</v>
      </c>
      <c r="D5" s="47" t="s">
        <v>367</v>
      </c>
      <c r="E5" s="47"/>
      <c r="F5" s="47"/>
      <c r="G5" s="47"/>
      <c r="H5" s="47"/>
      <c r="I5" s="47"/>
      <c r="J5" s="47" t="s">
        <v>368</v>
      </c>
      <c r="K5" s="47"/>
      <c r="L5" s="47"/>
      <c r="M5" s="47"/>
      <c r="N5" s="47"/>
      <c r="O5" s="47"/>
    </row>
    <row r="6" spans="1:15" ht="45.6" customHeight="1">
      <c r="A6" s="13"/>
      <c r="B6" s="47"/>
      <c r="C6" s="47"/>
      <c r="D6" s="47" t="s">
        <v>51</v>
      </c>
      <c r="E6" s="47" t="s">
        <v>151</v>
      </c>
      <c r="F6" s="47" t="s">
        <v>202</v>
      </c>
      <c r="G6" s="47"/>
      <c r="H6" s="47"/>
      <c r="I6" s="47" t="s">
        <v>161</v>
      </c>
      <c r="J6" s="47" t="s">
        <v>51</v>
      </c>
      <c r="K6" s="47" t="s">
        <v>151</v>
      </c>
      <c r="L6" s="47" t="s">
        <v>202</v>
      </c>
      <c r="M6" s="47"/>
      <c r="N6" s="47"/>
      <c r="O6" s="47" t="s">
        <v>161</v>
      </c>
    </row>
    <row r="7" spans="1:15" ht="45.6" customHeight="1">
      <c r="A7" s="13"/>
      <c r="B7" s="47"/>
      <c r="C7" s="47"/>
      <c r="D7" s="47"/>
      <c r="E7" s="47"/>
      <c r="F7" s="3" t="s">
        <v>203</v>
      </c>
      <c r="G7" s="3" t="s">
        <v>204</v>
      </c>
      <c r="H7" s="3" t="s">
        <v>177</v>
      </c>
      <c r="I7" s="47"/>
      <c r="J7" s="47"/>
      <c r="K7" s="47"/>
      <c r="L7" s="3" t="s">
        <v>203</v>
      </c>
      <c r="M7" s="3" t="s">
        <v>204</v>
      </c>
      <c r="N7" s="3" t="s">
        <v>177</v>
      </c>
      <c r="O7" s="47"/>
    </row>
    <row r="8" spans="1:15" ht="16.350000000000001" customHeight="1">
      <c r="A8" s="13"/>
      <c r="B8" s="48" t="s">
        <v>7</v>
      </c>
      <c r="C8" s="48"/>
      <c r="D8" s="5">
        <f>D9</f>
        <v>25</v>
      </c>
      <c r="E8" s="5">
        <f t="shared" ref="E8:O8" si="0">E9</f>
        <v>0</v>
      </c>
      <c r="F8" s="5">
        <f t="shared" si="0"/>
        <v>24</v>
      </c>
      <c r="G8" s="5">
        <f t="shared" si="0"/>
        <v>0</v>
      </c>
      <c r="H8" s="5">
        <f t="shared" si="0"/>
        <v>24</v>
      </c>
      <c r="I8" s="5">
        <f t="shared" si="0"/>
        <v>1</v>
      </c>
      <c r="J8" s="5">
        <f t="shared" si="0"/>
        <v>21</v>
      </c>
      <c r="K8" s="5">
        <f t="shared" si="0"/>
        <v>0</v>
      </c>
      <c r="L8" s="5">
        <f t="shared" si="0"/>
        <v>20</v>
      </c>
      <c r="M8" s="5">
        <f t="shared" si="0"/>
        <v>0</v>
      </c>
      <c r="N8" s="5">
        <f t="shared" si="0"/>
        <v>20</v>
      </c>
      <c r="O8" s="5">
        <f t="shared" si="0"/>
        <v>1</v>
      </c>
    </row>
    <row r="9" spans="1:15" ht="37.9" customHeight="1">
      <c r="A9" s="13"/>
      <c r="B9" s="6">
        <v>914001</v>
      </c>
      <c r="C9" s="14" t="s">
        <v>345</v>
      </c>
      <c r="D9" s="5">
        <f>E9+F9+I9</f>
        <v>25</v>
      </c>
      <c r="E9" s="5"/>
      <c r="F9" s="5">
        <f>SUM(G9:H9)</f>
        <v>24</v>
      </c>
      <c r="G9" s="5"/>
      <c r="H9" s="5">
        <v>24</v>
      </c>
      <c r="I9" s="5">
        <v>1</v>
      </c>
      <c r="J9" s="5">
        <f>K9+L9+O9</f>
        <v>21</v>
      </c>
      <c r="K9" s="5"/>
      <c r="L9" s="5">
        <f>SUM(M9:N9)</f>
        <v>20</v>
      </c>
      <c r="M9" s="5"/>
      <c r="N9" s="5">
        <v>20</v>
      </c>
      <c r="O9" s="5">
        <v>1</v>
      </c>
    </row>
  </sheetData>
  <mergeCells count="17">
    <mergeCell ref="J6:J7"/>
    <mergeCell ref="K6:K7"/>
    <mergeCell ref="L6:N6"/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"/>
  <sheetViews>
    <sheetView workbookViewId="0">
      <selection activeCell="E12" sqref="E12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3.875" customWidth="1"/>
  </cols>
  <sheetData>
    <row r="1" spans="1:6" ht="16.350000000000001" customHeight="1">
      <c r="A1" s="1"/>
      <c r="B1" s="1" t="s">
        <v>205</v>
      </c>
    </row>
    <row r="2" spans="1:6" ht="45.6" customHeight="1">
      <c r="A2" s="1"/>
      <c r="B2" s="44" t="s">
        <v>430</v>
      </c>
      <c r="C2" s="44"/>
      <c r="D2" s="44"/>
      <c r="E2" s="44"/>
      <c r="F2" s="44"/>
    </row>
    <row r="3" spans="1:6" ht="16.350000000000001" customHeight="1">
      <c r="C3" s="45"/>
      <c r="D3" s="45"/>
      <c r="E3" s="45"/>
      <c r="F3" s="45"/>
    </row>
    <row r="4" spans="1:6" ht="16.350000000000001" customHeight="1">
      <c r="C4" s="2"/>
      <c r="E4" s="46" t="s">
        <v>1</v>
      </c>
      <c r="F4" s="46"/>
    </row>
    <row r="5" spans="1:6" ht="16.350000000000001" customHeight="1">
      <c r="B5" s="47" t="s">
        <v>49</v>
      </c>
      <c r="C5" s="47" t="s">
        <v>50</v>
      </c>
      <c r="D5" s="47" t="s">
        <v>5</v>
      </c>
      <c r="E5" s="47"/>
      <c r="F5" s="47"/>
    </row>
    <row r="6" spans="1:6" ht="16.350000000000001" customHeight="1">
      <c r="B6" s="47"/>
      <c r="C6" s="47"/>
      <c r="D6" s="3" t="s">
        <v>51</v>
      </c>
      <c r="E6" s="3" t="s">
        <v>52</v>
      </c>
      <c r="F6" s="3" t="s">
        <v>53</v>
      </c>
    </row>
    <row r="7" spans="1:6" ht="16.350000000000001" customHeight="1">
      <c r="B7" s="6"/>
      <c r="C7" s="6" t="s">
        <v>7</v>
      </c>
      <c r="D7" s="5"/>
      <c r="E7" s="5"/>
      <c r="F7" s="5"/>
    </row>
    <row r="8" spans="1:6" ht="16.350000000000001" customHeight="1">
      <c r="B8" s="7"/>
      <c r="C8" s="7"/>
      <c r="D8" s="8"/>
      <c r="E8" s="8"/>
      <c r="F8" s="8"/>
    </row>
    <row r="9" spans="1:6" ht="16.350000000000001" customHeight="1">
      <c r="B9" s="9"/>
      <c r="C9" s="9"/>
      <c r="D9" s="5"/>
      <c r="E9" s="5"/>
      <c r="F9" s="5"/>
    </row>
    <row r="10" spans="1:6" ht="16.350000000000001" customHeight="1">
      <c r="B10" s="10"/>
      <c r="C10" s="10"/>
      <c r="D10" s="5"/>
      <c r="E10" s="5"/>
      <c r="F10" s="5"/>
    </row>
    <row r="11" spans="1:6" ht="16.350000000000001" customHeight="1">
      <c r="B11" s="11"/>
      <c r="C11" s="11"/>
      <c r="D11" s="5"/>
      <c r="E11" s="5"/>
      <c r="F11" s="5"/>
    </row>
    <row r="12" spans="1:6" ht="16.350000000000001" customHeight="1">
      <c r="B12" s="12"/>
      <c r="C12" s="12"/>
      <c r="D12" s="5"/>
      <c r="E12" s="5"/>
      <c r="F12" s="5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workbookViewId="0">
      <selection activeCell="G32" sqref="G32"/>
    </sheetView>
  </sheetViews>
  <sheetFormatPr defaultColWidth="10" defaultRowHeight="14.25"/>
  <cols>
    <col min="1" max="1" width="1" customWidth="1"/>
    <col min="2" max="2" width="25.625" customWidth="1"/>
    <col min="3" max="3" width="9.75" customWidth="1"/>
    <col min="4" max="4" width="29" customWidth="1"/>
    <col min="5" max="5" width="12.875" customWidth="1"/>
  </cols>
  <sheetData>
    <row r="1" spans="1:5" ht="16.350000000000001" customHeight="1">
      <c r="A1" s="1"/>
      <c r="B1" s="1" t="s">
        <v>206</v>
      </c>
    </row>
    <row r="2" spans="1:5" ht="45.6" customHeight="1">
      <c r="A2" s="1"/>
      <c r="B2" s="44" t="s">
        <v>369</v>
      </c>
      <c r="C2" s="44"/>
      <c r="D2" s="44"/>
      <c r="E2" s="44"/>
    </row>
    <row r="3" spans="1:5" ht="16.350000000000001" customHeight="1">
      <c r="B3" s="45"/>
      <c r="C3" s="45"/>
      <c r="D3" s="46" t="s">
        <v>1</v>
      </c>
      <c r="E3" s="46"/>
    </row>
    <row r="4" spans="1:5" ht="16.350000000000001" customHeight="1">
      <c r="B4" s="47" t="s">
        <v>2</v>
      </c>
      <c r="C4" s="47"/>
      <c r="D4" s="47" t="s">
        <v>3</v>
      </c>
      <c r="E4" s="47"/>
    </row>
    <row r="5" spans="1:5" ht="16.350000000000001" customHeight="1">
      <c r="B5" s="3" t="s">
        <v>4</v>
      </c>
      <c r="C5" s="3" t="s">
        <v>5</v>
      </c>
      <c r="D5" s="3" t="s">
        <v>6</v>
      </c>
      <c r="E5" s="3" t="s">
        <v>5</v>
      </c>
    </row>
    <row r="6" spans="1:5" ht="16.350000000000001" customHeight="1">
      <c r="B6" s="4" t="s">
        <v>207</v>
      </c>
      <c r="C6" s="5">
        <v>2139.25</v>
      </c>
      <c r="D6" s="4" t="s">
        <v>208</v>
      </c>
      <c r="E6" s="5">
        <v>994.89</v>
      </c>
    </row>
    <row r="7" spans="1:5" ht="16.350000000000001" customHeight="1">
      <c r="B7" s="4" t="s">
        <v>209</v>
      </c>
      <c r="C7" s="5"/>
      <c r="D7" s="4" t="s">
        <v>210</v>
      </c>
      <c r="E7" s="5"/>
    </row>
    <row r="8" spans="1:5" ht="16.350000000000001" customHeight="1">
      <c r="B8" s="4" t="s">
        <v>211</v>
      </c>
      <c r="C8" s="5"/>
      <c r="D8" s="4" t="s">
        <v>212</v>
      </c>
      <c r="E8" s="5"/>
    </row>
    <row r="9" spans="1:5" ht="16.350000000000001" customHeight="1">
      <c r="B9" s="4" t="s">
        <v>213</v>
      </c>
      <c r="C9" s="5"/>
      <c r="D9" s="4" t="s">
        <v>214</v>
      </c>
      <c r="E9" s="5"/>
    </row>
    <row r="10" spans="1:5" ht="16.350000000000001" customHeight="1">
      <c r="B10" s="4" t="s">
        <v>215</v>
      </c>
      <c r="C10" s="5"/>
      <c r="D10" s="4" t="s">
        <v>216</v>
      </c>
      <c r="E10" s="5"/>
    </row>
    <row r="11" spans="1:5" ht="16.350000000000001" customHeight="1">
      <c r="B11" s="4" t="s">
        <v>217</v>
      </c>
      <c r="C11" s="5"/>
      <c r="D11" s="4" t="s">
        <v>218</v>
      </c>
      <c r="E11" s="5"/>
    </row>
    <row r="12" spans="1:5" ht="16.350000000000001" customHeight="1">
      <c r="B12" s="4" t="s">
        <v>219</v>
      </c>
      <c r="C12" s="5"/>
      <c r="D12" s="4" t="s">
        <v>220</v>
      </c>
      <c r="E12" s="5"/>
    </row>
    <row r="13" spans="1:5" ht="16.350000000000001" customHeight="1">
      <c r="B13" s="4" t="s">
        <v>221</v>
      </c>
      <c r="C13" s="5"/>
      <c r="D13" s="4" t="s">
        <v>222</v>
      </c>
      <c r="E13" s="5">
        <v>407.07</v>
      </c>
    </row>
    <row r="14" spans="1:5" ht="16.350000000000001" customHeight="1">
      <c r="B14" s="4" t="s">
        <v>223</v>
      </c>
      <c r="C14" s="5"/>
      <c r="D14" s="4" t="s">
        <v>224</v>
      </c>
      <c r="E14" s="5"/>
    </row>
    <row r="15" spans="1:5" ht="16.350000000000001" customHeight="1">
      <c r="B15" s="4"/>
      <c r="C15" s="5"/>
      <c r="D15" s="4" t="s">
        <v>225</v>
      </c>
      <c r="E15" s="5">
        <v>78.3</v>
      </c>
    </row>
    <row r="16" spans="1:5" ht="16.350000000000001" customHeight="1">
      <c r="B16" s="4"/>
      <c r="C16" s="5"/>
      <c r="D16" s="4" t="s">
        <v>226</v>
      </c>
      <c r="E16" s="5"/>
    </row>
    <row r="17" spans="2:5" ht="16.350000000000001" customHeight="1">
      <c r="B17" s="4"/>
      <c r="C17" s="5"/>
      <c r="D17" s="4" t="s">
        <v>227</v>
      </c>
      <c r="E17" s="5">
        <v>31.41</v>
      </c>
    </row>
    <row r="18" spans="2:5" ht="16.350000000000001" customHeight="1">
      <c r="B18" s="4"/>
      <c r="C18" s="5"/>
      <c r="D18" s="4" t="s">
        <v>228</v>
      </c>
      <c r="E18" s="5">
        <v>540.79999999999995</v>
      </c>
    </row>
    <row r="19" spans="2:5" ht="16.350000000000001" customHeight="1">
      <c r="B19" s="4"/>
      <c r="C19" s="5"/>
      <c r="D19" s="4" t="s">
        <v>229</v>
      </c>
      <c r="E19" s="5"/>
    </row>
    <row r="20" spans="2:5" ht="16.350000000000001" customHeight="1">
      <c r="B20" s="4"/>
      <c r="C20" s="5"/>
      <c r="D20" s="4" t="s">
        <v>230</v>
      </c>
      <c r="E20" s="5"/>
    </row>
    <row r="21" spans="2:5" ht="16.350000000000001" customHeight="1">
      <c r="B21" s="4"/>
      <c r="C21" s="5"/>
      <c r="D21" s="4" t="s">
        <v>231</v>
      </c>
      <c r="E21" s="5"/>
    </row>
    <row r="22" spans="2:5" ht="16.350000000000001" customHeight="1">
      <c r="B22" s="4"/>
      <c r="C22" s="5"/>
      <c r="D22" s="4" t="s">
        <v>232</v>
      </c>
      <c r="E22" s="5"/>
    </row>
    <row r="23" spans="2:5" ht="16.350000000000001" customHeight="1">
      <c r="B23" s="4"/>
      <c r="C23" s="5"/>
      <c r="D23" s="4" t="s">
        <v>233</v>
      </c>
      <c r="E23" s="5"/>
    </row>
    <row r="24" spans="2:5" ht="16.350000000000001" customHeight="1">
      <c r="B24" s="4"/>
      <c r="C24" s="5"/>
      <c r="D24" s="4" t="s">
        <v>234</v>
      </c>
      <c r="E24" s="5"/>
    </row>
    <row r="25" spans="2:5" ht="16.350000000000001" customHeight="1">
      <c r="B25" s="4"/>
      <c r="C25" s="5"/>
      <c r="D25" s="4" t="s">
        <v>235</v>
      </c>
      <c r="E25" s="5">
        <v>86.78</v>
      </c>
    </row>
    <row r="26" spans="2:5" ht="16.350000000000001" customHeight="1">
      <c r="B26" s="4"/>
      <c r="C26" s="5"/>
      <c r="D26" s="4" t="s">
        <v>236</v>
      </c>
      <c r="E26" s="5"/>
    </row>
    <row r="27" spans="2:5" ht="16.350000000000001" customHeight="1">
      <c r="B27" s="4"/>
      <c r="C27" s="5"/>
      <c r="D27" s="4" t="s">
        <v>237</v>
      </c>
      <c r="E27" s="5"/>
    </row>
    <row r="28" spans="2:5" ht="16.350000000000001" customHeight="1">
      <c r="B28" s="4"/>
      <c r="C28" s="5"/>
      <c r="D28" s="4" t="s">
        <v>238</v>
      </c>
      <c r="E28" s="5"/>
    </row>
    <row r="29" spans="2:5" ht="16.350000000000001" customHeight="1">
      <c r="B29" s="4"/>
      <c r="C29" s="5"/>
      <c r="D29" s="4" t="s">
        <v>239</v>
      </c>
      <c r="E29" s="5"/>
    </row>
    <row r="30" spans="2:5" ht="16.350000000000001" customHeight="1">
      <c r="B30" s="4"/>
      <c r="C30" s="5"/>
      <c r="D30" s="4" t="s">
        <v>240</v>
      </c>
      <c r="E30" s="5"/>
    </row>
    <row r="31" spans="2:5" ht="16.350000000000001" customHeight="1">
      <c r="B31" s="4"/>
      <c r="C31" s="5"/>
      <c r="D31" s="4" t="s">
        <v>241</v>
      </c>
      <c r="E31" s="5"/>
    </row>
    <row r="32" spans="2:5" ht="16.350000000000001" customHeight="1">
      <c r="B32" s="4"/>
      <c r="C32" s="5"/>
      <c r="D32" s="4" t="s">
        <v>242</v>
      </c>
      <c r="E32" s="5"/>
    </row>
    <row r="33" spans="2:5" ht="16.350000000000001" customHeight="1">
      <c r="B33" s="4"/>
      <c r="C33" s="5"/>
      <c r="D33" s="4" t="s">
        <v>243</v>
      </c>
      <c r="E33" s="5"/>
    </row>
    <row r="34" spans="2:5" ht="16.350000000000001" customHeight="1">
      <c r="B34" s="4"/>
      <c r="C34" s="5"/>
      <c r="D34" s="4" t="s">
        <v>244</v>
      </c>
      <c r="E34" s="5"/>
    </row>
    <row r="35" spans="2:5" ht="16.350000000000001" customHeight="1">
      <c r="B35" s="4"/>
      <c r="C35" s="4"/>
      <c r="D35" s="4"/>
      <c r="E35" s="4"/>
    </row>
    <row r="36" spans="2:5" ht="16.350000000000001" customHeight="1">
      <c r="B36" s="6" t="s">
        <v>245</v>
      </c>
      <c r="C36" s="5">
        <f>SUM(C6:C14)</f>
        <v>2139.25</v>
      </c>
      <c r="D36" s="6" t="s">
        <v>246</v>
      </c>
      <c r="E36" s="5">
        <f>SUM(E6:E34)</f>
        <v>2139.2500000000005</v>
      </c>
    </row>
    <row r="37" spans="2:5" ht="16.350000000000001" customHeight="1">
      <c r="B37" s="4" t="s">
        <v>247</v>
      </c>
      <c r="C37" s="5"/>
      <c r="D37" s="4" t="s">
        <v>248</v>
      </c>
      <c r="E37" s="4"/>
    </row>
    <row r="38" spans="2:5" ht="16.350000000000001" customHeight="1">
      <c r="B38" s="6" t="s">
        <v>46</v>
      </c>
      <c r="C38" s="5">
        <f>SUM(C36:C37)</f>
        <v>2139.25</v>
      </c>
      <c r="D38" s="15" t="s">
        <v>47</v>
      </c>
      <c r="E38" s="5">
        <f>SUM(E36:E37)</f>
        <v>2139.2500000000005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7"/>
  <sheetViews>
    <sheetView workbookViewId="0">
      <selection activeCell="H6" sqref="H6"/>
    </sheetView>
  </sheetViews>
  <sheetFormatPr defaultColWidth="10" defaultRowHeight="14.25"/>
  <cols>
    <col min="1" max="1" width="1" customWidth="1"/>
    <col min="2" max="2" width="9" customWidth="1"/>
    <col min="3" max="3" width="15.125" customWidth="1"/>
    <col min="4" max="5" width="8.625" customWidth="1"/>
    <col min="6" max="9" width="6.875" customWidth="1"/>
    <col min="10" max="11" width="6.625" customWidth="1"/>
    <col min="12" max="12" width="6.875" customWidth="1"/>
    <col min="13" max="13" width="6.125" customWidth="1"/>
  </cols>
  <sheetData>
    <row r="1" spans="1:13" ht="16.350000000000001" customHeight="1">
      <c r="A1" s="1"/>
      <c r="B1" s="1" t="s">
        <v>249</v>
      </c>
      <c r="C1" s="13"/>
    </row>
    <row r="2" spans="1:13" ht="45.6" customHeight="1">
      <c r="A2" s="1"/>
      <c r="B2" s="44" t="s">
        <v>370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6.350000000000001" customHeight="1">
      <c r="C3" s="2"/>
      <c r="K3" s="46" t="s">
        <v>1</v>
      </c>
      <c r="L3" s="46"/>
      <c r="M3" s="46"/>
    </row>
    <row r="4" spans="1:13" ht="58.7" customHeight="1">
      <c r="B4" s="3" t="s">
        <v>49</v>
      </c>
      <c r="C4" s="3" t="s">
        <v>50</v>
      </c>
      <c r="D4" s="3" t="s">
        <v>51</v>
      </c>
      <c r="E4" s="3" t="s">
        <v>207</v>
      </c>
      <c r="F4" s="3" t="s">
        <v>209</v>
      </c>
      <c r="G4" s="3" t="s">
        <v>211</v>
      </c>
      <c r="H4" s="3" t="s">
        <v>215</v>
      </c>
      <c r="I4" s="3" t="s">
        <v>213</v>
      </c>
      <c r="J4" s="3" t="s">
        <v>217</v>
      </c>
      <c r="K4" s="3" t="s">
        <v>219</v>
      </c>
      <c r="L4" s="3" t="s">
        <v>221</v>
      </c>
      <c r="M4" s="3" t="s">
        <v>223</v>
      </c>
    </row>
    <row r="5" spans="1:13" ht="16.350000000000001" customHeight="1">
      <c r="B5" s="4"/>
      <c r="C5" s="6" t="s">
        <v>7</v>
      </c>
      <c r="D5" s="5">
        <f>D6</f>
        <v>2139.2500000000005</v>
      </c>
      <c r="E5" s="5">
        <f>E6</f>
        <v>2139.2500000000005</v>
      </c>
      <c r="F5" s="5"/>
      <c r="G5" s="5"/>
      <c r="H5" s="5"/>
      <c r="I5" s="5"/>
      <c r="J5" s="5"/>
      <c r="K5" s="5"/>
      <c r="L5" s="5"/>
      <c r="M5" s="5"/>
    </row>
    <row r="6" spans="1:13" ht="42.75" customHeight="1">
      <c r="B6" s="17">
        <v>914001</v>
      </c>
      <c r="C6" s="17" t="s">
        <v>344</v>
      </c>
      <c r="D6" s="8">
        <f>D7+D19+D26+D29+D32+D35</f>
        <v>2139.2500000000005</v>
      </c>
      <c r="E6" s="8">
        <f>E7+E19+E26+E29+E32+E35</f>
        <v>2139.2500000000005</v>
      </c>
      <c r="F6" s="8"/>
      <c r="G6" s="8"/>
      <c r="H6" s="8"/>
      <c r="I6" s="8"/>
      <c r="J6" s="8"/>
      <c r="K6" s="8"/>
      <c r="L6" s="8"/>
      <c r="M6" s="8"/>
    </row>
    <row r="7" spans="1:13" ht="16.350000000000001" customHeight="1">
      <c r="B7" s="16" t="s">
        <v>377</v>
      </c>
      <c r="C7" s="9" t="s">
        <v>378</v>
      </c>
      <c r="D7" s="5">
        <f>E7</f>
        <v>994.88</v>
      </c>
      <c r="E7" s="5">
        <v>994.88</v>
      </c>
      <c r="F7" s="5"/>
      <c r="G7" s="5"/>
      <c r="H7" s="5"/>
      <c r="I7" s="5"/>
      <c r="J7" s="5"/>
      <c r="K7" s="5"/>
      <c r="L7" s="5"/>
      <c r="M7" s="5"/>
    </row>
    <row r="8" spans="1:13" ht="16.350000000000001" customHeight="1">
      <c r="B8" s="16" t="s">
        <v>379</v>
      </c>
      <c r="C8" s="10" t="s">
        <v>380</v>
      </c>
      <c r="D8" s="5">
        <f t="shared" ref="D8:D37" si="0">E8</f>
        <v>39.65</v>
      </c>
      <c r="E8" s="5">
        <v>39.65</v>
      </c>
      <c r="F8" s="5"/>
      <c r="G8" s="5"/>
      <c r="H8" s="5"/>
      <c r="I8" s="5"/>
      <c r="J8" s="5"/>
      <c r="K8" s="5"/>
      <c r="L8" s="5"/>
      <c r="M8" s="5"/>
    </row>
    <row r="9" spans="1:13" ht="16.350000000000001" customHeight="1">
      <c r="B9" s="16" t="s">
        <v>381</v>
      </c>
      <c r="C9" s="11" t="s">
        <v>382</v>
      </c>
      <c r="D9" s="5">
        <f t="shared" si="0"/>
        <v>39.65</v>
      </c>
      <c r="E9" s="5">
        <v>39.65</v>
      </c>
      <c r="F9" s="5"/>
      <c r="G9" s="5"/>
      <c r="H9" s="5"/>
      <c r="I9" s="5"/>
      <c r="J9" s="5"/>
      <c r="K9" s="5"/>
      <c r="L9" s="5"/>
      <c r="M9" s="5"/>
    </row>
    <row r="10" spans="1:13" ht="30" customHeight="1">
      <c r="B10" s="16" t="s">
        <v>383</v>
      </c>
      <c r="C10" s="10" t="s">
        <v>384</v>
      </c>
      <c r="D10" s="5">
        <f t="shared" si="0"/>
        <v>774.78</v>
      </c>
      <c r="E10" s="5">
        <v>774.78</v>
      </c>
      <c r="F10" s="5"/>
      <c r="G10" s="5"/>
      <c r="H10" s="5"/>
      <c r="I10" s="5"/>
      <c r="J10" s="5"/>
      <c r="K10" s="5"/>
      <c r="L10" s="5"/>
      <c r="M10" s="5"/>
    </row>
    <row r="11" spans="1:13" ht="16.350000000000001" customHeight="1">
      <c r="B11" s="16" t="s">
        <v>385</v>
      </c>
      <c r="C11" s="11" t="s">
        <v>382</v>
      </c>
      <c r="D11" s="5">
        <f t="shared" si="0"/>
        <v>695.99</v>
      </c>
      <c r="E11" s="5">
        <v>695.99</v>
      </c>
      <c r="F11" s="5"/>
      <c r="G11" s="5"/>
      <c r="H11" s="5"/>
      <c r="I11" s="5"/>
      <c r="J11" s="5"/>
      <c r="K11" s="5"/>
      <c r="L11" s="5"/>
      <c r="M11" s="5"/>
    </row>
    <row r="12" spans="1:13" ht="24.95" customHeight="1">
      <c r="B12" s="16" t="s">
        <v>386</v>
      </c>
      <c r="C12" s="11" t="s">
        <v>374</v>
      </c>
      <c r="D12" s="5">
        <f t="shared" si="0"/>
        <v>16.79</v>
      </c>
      <c r="E12" s="5">
        <v>16.79</v>
      </c>
      <c r="F12" s="5"/>
      <c r="G12" s="5"/>
      <c r="H12" s="5"/>
      <c r="I12" s="5"/>
      <c r="J12" s="5"/>
      <c r="K12" s="5"/>
      <c r="L12" s="5"/>
      <c r="M12" s="5"/>
    </row>
    <row r="13" spans="1:13" ht="36.75" customHeight="1">
      <c r="B13" s="16" t="s">
        <v>371</v>
      </c>
      <c r="C13" s="4" t="s">
        <v>372</v>
      </c>
      <c r="D13" s="5">
        <f t="shared" si="0"/>
        <v>62</v>
      </c>
      <c r="E13" s="5">
        <v>62</v>
      </c>
      <c r="F13" s="5"/>
      <c r="G13" s="5"/>
      <c r="H13" s="5"/>
      <c r="I13" s="5"/>
      <c r="J13" s="5"/>
      <c r="K13" s="5"/>
      <c r="L13" s="5"/>
      <c r="M13" s="5"/>
    </row>
    <row r="14" spans="1:13" ht="16.350000000000001" customHeight="1">
      <c r="B14" s="16" t="s">
        <v>387</v>
      </c>
      <c r="C14" s="10" t="s">
        <v>388</v>
      </c>
      <c r="D14" s="5">
        <f t="shared" si="0"/>
        <v>45.35</v>
      </c>
      <c r="E14" s="5">
        <v>45.35</v>
      </c>
      <c r="F14" s="5"/>
      <c r="G14" s="5"/>
      <c r="H14" s="5"/>
      <c r="I14" s="5"/>
      <c r="J14" s="5"/>
      <c r="K14" s="5"/>
      <c r="L14" s="5"/>
      <c r="M14" s="5"/>
    </row>
    <row r="15" spans="1:13" ht="16.350000000000001" customHeight="1">
      <c r="B15" s="16" t="s">
        <v>389</v>
      </c>
      <c r="C15" s="11" t="s">
        <v>382</v>
      </c>
      <c r="D15" s="5">
        <f t="shared" si="0"/>
        <v>45.35</v>
      </c>
      <c r="E15" s="5">
        <v>45.35</v>
      </c>
      <c r="F15" s="5"/>
      <c r="G15" s="5"/>
      <c r="H15" s="5"/>
      <c r="I15" s="5"/>
      <c r="J15" s="5"/>
      <c r="K15" s="5"/>
      <c r="L15" s="5"/>
      <c r="M15" s="5"/>
    </row>
    <row r="16" spans="1:13" ht="30.75" customHeight="1">
      <c r="B16" s="16" t="s">
        <v>390</v>
      </c>
      <c r="C16" s="10" t="s">
        <v>391</v>
      </c>
      <c r="D16" s="5">
        <f t="shared" si="0"/>
        <v>135.1</v>
      </c>
      <c r="E16" s="5">
        <v>135.1</v>
      </c>
      <c r="F16" s="5"/>
      <c r="G16" s="5"/>
      <c r="H16" s="5"/>
      <c r="I16" s="5"/>
      <c r="J16" s="5"/>
      <c r="K16" s="5"/>
      <c r="L16" s="5"/>
      <c r="M16" s="5"/>
    </row>
    <row r="17" spans="2:13" ht="16.350000000000001" customHeight="1">
      <c r="B17" s="16" t="s">
        <v>392</v>
      </c>
      <c r="C17" s="11" t="s">
        <v>382</v>
      </c>
      <c r="D17" s="5">
        <f t="shared" si="0"/>
        <v>118.1</v>
      </c>
      <c r="E17" s="5">
        <v>118.1</v>
      </c>
      <c r="F17" s="5"/>
      <c r="G17" s="5"/>
      <c r="H17" s="5"/>
      <c r="I17" s="5"/>
      <c r="J17" s="5"/>
      <c r="K17" s="5"/>
      <c r="L17" s="5"/>
      <c r="M17" s="5"/>
    </row>
    <row r="18" spans="2:13" ht="27.75" customHeight="1">
      <c r="B18" s="16" t="s">
        <v>373</v>
      </c>
      <c r="C18" s="4" t="s">
        <v>374</v>
      </c>
      <c r="D18" s="5">
        <f t="shared" si="0"/>
        <v>17</v>
      </c>
      <c r="E18" s="5">
        <v>17</v>
      </c>
      <c r="F18" s="5"/>
      <c r="G18" s="5"/>
      <c r="H18" s="5"/>
      <c r="I18" s="5"/>
      <c r="J18" s="5"/>
      <c r="K18" s="5"/>
      <c r="L18" s="5"/>
      <c r="M18" s="5"/>
    </row>
    <row r="19" spans="2:13" ht="24.95" customHeight="1">
      <c r="B19" s="16" t="s">
        <v>393</v>
      </c>
      <c r="C19" s="9" t="s">
        <v>394</v>
      </c>
      <c r="D19" s="5">
        <f t="shared" si="0"/>
        <v>407.08000000000004</v>
      </c>
      <c r="E19" s="5">
        <v>407.08000000000004</v>
      </c>
      <c r="F19" s="5"/>
      <c r="G19" s="5"/>
      <c r="H19" s="5"/>
      <c r="I19" s="5"/>
      <c r="J19" s="5"/>
      <c r="K19" s="5"/>
      <c r="L19" s="5"/>
      <c r="M19" s="5"/>
    </row>
    <row r="20" spans="2:13" ht="22.5" customHeight="1">
      <c r="B20" s="16" t="s">
        <v>395</v>
      </c>
      <c r="C20" s="10" t="s">
        <v>396</v>
      </c>
      <c r="D20" s="5">
        <f t="shared" si="0"/>
        <v>165</v>
      </c>
      <c r="E20" s="5">
        <v>165</v>
      </c>
      <c r="F20" s="5"/>
      <c r="G20" s="5"/>
      <c r="H20" s="5"/>
      <c r="I20" s="5"/>
      <c r="J20" s="5"/>
      <c r="K20" s="5"/>
      <c r="L20" s="5"/>
      <c r="M20" s="5"/>
    </row>
    <row r="21" spans="2:13" ht="34.5" customHeight="1">
      <c r="B21" s="16" t="s">
        <v>397</v>
      </c>
      <c r="C21" s="11" t="s">
        <v>398</v>
      </c>
      <c r="D21" s="5">
        <f t="shared" si="0"/>
        <v>165</v>
      </c>
      <c r="E21" s="5">
        <v>165</v>
      </c>
      <c r="F21" s="5"/>
      <c r="G21" s="5"/>
      <c r="H21" s="5"/>
      <c r="I21" s="5"/>
      <c r="J21" s="5"/>
      <c r="K21" s="5"/>
      <c r="L21" s="5"/>
      <c r="M21" s="5"/>
    </row>
    <row r="22" spans="2:13" ht="33" customHeight="1">
      <c r="B22" s="16" t="s">
        <v>399</v>
      </c>
      <c r="C22" s="11" t="s">
        <v>400</v>
      </c>
      <c r="D22" s="5">
        <f t="shared" si="0"/>
        <v>242.08</v>
      </c>
      <c r="E22" s="5">
        <v>242.08</v>
      </c>
      <c r="F22" s="5"/>
      <c r="G22" s="5"/>
      <c r="H22" s="5"/>
      <c r="I22" s="5"/>
      <c r="J22" s="5"/>
      <c r="K22" s="5"/>
      <c r="L22" s="5"/>
      <c r="M22" s="5"/>
    </row>
    <row r="23" spans="2:13" ht="30.75" customHeight="1">
      <c r="B23" s="16" t="s">
        <v>401</v>
      </c>
      <c r="C23" s="11" t="s">
        <v>402</v>
      </c>
      <c r="D23" s="5">
        <f t="shared" si="0"/>
        <v>99.14</v>
      </c>
      <c r="E23" s="5">
        <v>99.14</v>
      </c>
      <c r="F23" s="5"/>
      <c r="G23" s="5"/>
      <c r="H23" s="5"/>
      <c r="I23" s="5"/>
      <c r="J23" s="5"/>
      <c r="K23" s="5"/>
      <c r="L23" s="5"/>
      <c r="M23" s="5"/>
    </row>
    <row r="24" spans="2:13" ht="30" customHeight="1">
      <c r="B24" s="16" t="s">
        <v>403</v>
      </c>
      <c r="C24" s="9" t="s">
        <v>404</v>
      </c>
      <c r="D24" s="5">
        <f t="shared" si="0"/>
        <v>49.57</v>
      </c>
      <c r="E24" s="25">
        <v>49.57</v>
      </c>
      <c r="F24" s="5"/>
      <c r="G24" s="5"/>
      <c r="H24" s="5"/>
      <c r="I24" s="5"/>
      <c r="J24" s="5"/>
      <c r="K24" s="5"/>
      <c r="L24" s="5"/>
      <c r="M24" s="5"/>
    </row>
    <row r="25" spans="2:13" ht="24.95" customHeight="1">
      <c r="B25" s="16" t="s">
        <v>405</v>
      </c>
      <c r="C25" s="10" t="s">
        <v>406</v>
      </c>
      <c r="D25" s="5">
        <f t="shared" si="0"/>
        <v>93.37</v>
      </c>
      <c r="E25" s="27">
        <v>93.37</v>
      </c>
      <c r="F25" s="28"/>
      <c r="G25" s="5"/>
      <c r="H25" s="5"/>
      <c r="I25" s="5"/>
      <c r="J25" s="5"/>
      <c r="K25" s="5"/>
      <c r="L25" s="5"/>
      <c r="M25" s="5"/>
    </row>
    <row r="26" spans="2:13" ht="16.350000000000001" customHeight="1">
      <c r="B26" s="16" t="s">
        <v>407</v>
      </c>
      <c r="C26" s="11" t="s">
        <v>408</v>
      </c>
      <c r="D26" s="5">
        <f t="shared" si="0"/>
        <v>78.3</v>
      </c>
      <c r="E26" s="27">
        <v>78.3</v>
      </c>
      <c r="F26" s="28"/>
      <c r="G26" s="5"/>
      <c r="H26" s="5"/>
      <c r="I26" s="5"/>
      <c r="J26" s="5"/>
      <c r="K26" s="5"/>
      <c r="L26" s="5"/>
      <c r="M26" s="5"/>
    </row>
    <row r="27" spans="2:13" ht="16.350000000000001" customHeight="1">
      <c r="B27" s="16" t="s">
        <v>409</v>
      </c>
      <c r="C27" s="16" t="s">
        <v>410</v>
      </c>
      <c r="D27" s="5">
        <f t="shared" si="0"/>
        <v>78.3</v>
      </c>
      <c r="E27" s="27">
        <v>78.3</v>
      </c>
      <c r="F27" s="28"/>
      <c r="G27" s="5"/>
      <c r="H27" s="5"/>
      <c r="I27" s="5"/>
      <c r="J27" s="5"/>
      <c r="K27" s="5"/>
      <c r="L27" s="5"/>
      <c r="M27" s="5"/>
    </row>
    <row r="28" spans="2:13" ht="16.350000000000001" customHeight="1">
      <c r="B28" s="16" t="s">
        <v>411</v>
      </c>
      <c r="C28" s="16" t="s">
        <v>412</v>
      </c>
      <c r="D28" s="5">
        <f t="shared" si="0"/>
        <v>78.3</v>
      </c>
      <c r="E28" s="27">
        <v>78.3</v>
      </c>
      <c r="F28" s="28"/>
      <c r="G28" s="5"/>
      <c r="H28" s="5"/>
      <c r="I28" s="5"/>
      <c r="J28" s="5"/>
      <c r="K28" s="5"/>
      <c r="L28" s="5"/>
      <c r="M28" s="5"/>
    </row>
    <row r="29" spans="2:13" ht="16.350000000000001" customHeight="1">
      <c r="B29" s="16" t="s">
        <v>413</v>
      </c>
      <c r="C29" s="16" t="s">
        <v>414</v>
      </c>
      <c r="D29" s="5">
        <f t="shared" si="0"/>
        <v>31.41</v>
      </c>
      <c r="E29" s="27">
        <v>31.41</v>
      </c>
      <c r="F29" s="28"/>
      <c r="G29" s="5"/>
      <c r="H29" s="5"/>
      <c r="I29" s="5"/>
      <c r="J29" s="5"/>
      <c r="K29" s="5"/>
      <c r="L29" s="5"/>
      <c r="M29" s="5"/>
    </row>
    <row r="30" spans="2:13" ht="16.350000000000001" customHeight="1">
      <c r="B30" s="16" t="s">
        <v>415</v>
      </c>
      <c r="C30" s="9" t="s">
        <v>416</v>
      </c>
      <c r="D30" s="5">
        <f t="shared" si="0"/>
        <v>31.41</v>
      </c>
      <c r="E30" s="27">
        <v>31.41</v>
      </c>
      <c r="F30" s="28"/>
      <c r="G30" s="5"/>
      <c r="H30" s="5"/>
      <c r="I30" s="5"/>
      <c r="J30" s="5"/>
      <c r="K30" s="5"/>
      <c r="L30" s="5"/>
      <c r="M30" s="5"/>
    </row>
    <row r="31" spans="2:13" ht="25.5" customHeight="1">
      <c r="B31" s="16" t="s">
        <v>417</v>
      </c>
      <c r="C31" s="16" t="s">
        <v>418</v>
      </c>
      <c r="D31" s="5">
        <f t="shared" si="0"/>
        <v>31.41</v>
      </c>
      <c r="E31" s="5">
        <v>31.41</v>
      </c>
      <c r="F31" s="28"/>
      <c r="G31" s="5"/>
      <c r="H31" s="5"/>
      <c r="I31" s="5"/>
      <c r="J31" s="5"/>
      <c r="K31" s="5"/>
      <c r="L31" s="5"/>
      <c r="M31" s="5"/>
    </row>
    <row r="32" spans="2:13" ht="16.350000000000001" customHeight="1">
      <c r="B32" s="16" t="s">
        <v>419</v>
      </c>
      <c r="C32" s="10" t="s">
        <v>420</v>
      </c>
      <c r="D32" s="5">
        <f t="shared" si="0"/>
        <v>540.79999999999995</v>
      </c>
      <c r="E32" s="25">
        <v>540.79999999999995</v>
      </c>
      <c r="F32" s="28"/>
      <c r="G32" s="5"/>
      <c r="H32" s="5"/>
      <c r="I32" s="5"/>
      <c r="J32" s="5"/>
      <c r="K32" s="5"/>
      <c r="L32" s="5"/>
      <c r="M32" s="5"/>
    </row>
    <row r="33" spans="2:13" ht="15.75" customHeight="1">
      <c r="B33" s="16" t="s">
        <v>421</v>
      </c>
      <c r="C33" s="11" t="s">
        <v>422</v>
      </c>
      <c r="D33" s="5">
        <f t="shared" si="0"/>
        <v>540.79999999999995</v>
      </c>
      <c r="E33" s="27">
        <v>540.79999999999995</v>
      </c>
      <c r="F33" s="28"/>
      <c r="G33" s="5"/>
      <c r="H33" s="5"/>
      <c r="I33" s="5"/>
      <c r="J33" s="5"/>
      <c r="K33" s="5"/>
      <c r="L33" s="5"/>
      <c r="M33" s="5"/>
    </row>
    <row r="34" spans="2:13" ht="26.25" customHeight="1">
      <c r="B34" s="16" t="s">
        <v>375</v>
      </c>
      <c r="C34" s="9" t="s">
        <v>376</v>
      </c>
      <c r="D34" s="5">
        <f t="shared" si="0"/>
        <v>540.79999999999995</v>
      </c>
      <c r="E34" s="27">
        <v>540.79999999999995</v>
      </c>
      <c r="F34" s="28"/>
      <c r="G34" s="5"/>
      <c r="H34" s="5"/>
      <c r="I34" s="5"/>
      <c r="J34" s="5"/>
      <c r="K34" s="5"/>
      <c r="L34" s="5"/>
      <c r="M34" s="5"/>
    </row>
    <row r="35" spans="2:13" ht="16.350000000000001" customHeight="1">
      <c r="B35" s="24" t="s">
        <v>423</v>
      </c>
      <c r="C35" s="24" t="s">
        <v>424</v>
      </c>
      <c r="D35" s="5">
        <f t="shared" si="0"/>
        <v>86.78</v>
      </c>
      <c r="E35" s="27">
        <v>86.78</v>
      </c>
      <c r="F35" s="29"/>
      <c r="G35" s="25"/>
      <c r="H35" s="25"/>
      <c r="I35" s="25"/>
      <c r="J35" s="25"/>
      <c r="K35" s="25"/>
      <c r="L35" s="25"/>
      <c r="M35" s="25"/>
    </row>
    <row r="36" spans="2:13" ht="16.350000000000001" customHeight="1">
      <c r="B36" s="26" t="s">
        <v>425</v>
      </c>
      <c r="C36" s="26" t="s">
        <v>426</v>
      </c>
      <c r="D36" s="5">
        <f t="shared" si="0"/>
        <v>86.78</v>
      </c>
      <c r="E36" s="27">
        <v>86.78</v>
      </c>
      <c r="F36" s="30"/>
      <c r="G36" s="27"/>
      <c r="H36" s="27"/>
      <c r="I36" s="27"/>
      <c r="J36" s="27"/>
      <c r="K36" s="27"/>
      <c r="L36" s="27"/>
      <c r="M36" s="27"/>
    </row>
    <row r="37" spans="2:13">
      <c r="B37" s="26" t="s">
        <v>427</v>
      </c>
      <c r="C37" s="26" t="s">
        <v>428</v>
      </c>
      <c r="D37" s="5">
        <f t="shared" si="0"/>
        <v>86.78</v>
      </c>
      <c r="E37" s="27">
        <v>86.78</v>
      </c>
      <c r="F37" s="30"/>
      <c r="G37" s="27"/>
      <c r="H37" s="27"/>
      <c r="I37" s="27"/>
      <c r="J37" s="27"/>
      <c r="K37" s="27"/>
      <c r="L37" s="27"/>
      <c r="M37" s="27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38"/>
  <sheetViews>
    <sheetView showZeros="0" workbookViewId="0">
      <selection activeCell="C9" sqref="C9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4.375" customWidth="1"/>
  </cols>
  <sheetData>
    <row r="1" spans="1:6" ht="16.350000000000001" customHeight="1">
      <c r="A1" s="1"/>
      <c r="B1" s="1" t="s">
        <v>250</v>
      </c>
    </row>
    <row r="2" spans="1:6" ht="45.6" customHeight="1">
      <c r="A2" s="1"/>
      <c r="B2" s="44" t="s">
        <v>429</v>
      </c>
      <c r="C2" s="44"/>
      <c r="D2" s="44"/>
      <c r="E2" s="44"/>
      <c r="F2" s="44"/>
    </row>
    <row r="3" spans="1:6" ht="16.350000000000001" customHeight="1">
      <c r="C3" s="45"/>
      <c r="D3" s="45"/>
      <c r="E3" s="45"/>
      <c r="F3" s="45"/>
    </row>
    <row r="4" spans="1:6" ht="16.350000000000001" customHeight="1">
      <c r="C4" s="2"/>
      <c r="E4" s="46" t="s">
        <v>1</v>
      </c>
      <c r="F4" s="46"/>
    </row>
    <row r="5" spans="1:6" ht="26.1" customHeight="1">
      <c r="B5" s="3" t="s">
        <v>49</v>
      </c>
      <c r="C5" s="3" t="s">
        <v>50</v>
      </c>
      <c r="D5" s="3" t="s">
        <v>51</v>
      </c>
      <c r="E5" s="3" t="s">
        <v>52</v>
      </c>
      <c r="F5" s="3" t="s">
        <v>53</v>
      </c>
    </row>
    <row r="6" spans="1:6" ht="16.350000000000001" customHeight="1">
      <c r="B6" s="6"/>
      <c r="C6" s="6" t="s">
        <v>7</v>
      </c>
      <c r="D6" s="5">
        <f>SUM(E6:F6)</f>
        <v>2139.25</v>
      </c>
      <c r="E6" s="5">
        <f>E7</f>
        <v>1306.25</v>
      </c>
      <c r="F6" s="5">
        <f>F7</f>
        <v>833</v>
      </c>
    </row>
    <row r="7" spans="1:6" ht="16.350000000000001" customHeight="1">
      <c r="B7" s="17">
        <v>914001</v>
      </c>
      <c r="C7" s="33" t="s">
        <v>344</v>
      </c>
      <c r="D7" s="34">
        <f>SUM(E7:F7)</f>
        <v>2139.25</v>
      </c>
      <c r="E7" s="34">
        <f>E8+E20+E27+E30+E33+E36</f>
        <v>1306.25</v>
      </c>
      <c r="F7" s="34">
        <f>F8+F20+F27+F30+F33+F36</f>
        <v>833</v>
      </c>
    </row>
    <row r="8" spans="1:6" ht="16.350000000000001" customHeight="1">
      <c r="B8" s="31" t="s">
        <v>54</v>
      </c>
      <c r="C8" s="26" t="s">
        <v>55</v>
      </c>
      <c r="D8" s="27">
        <f>SUM(E8:F8)</f>
        <v>994.88</v>
      </c>
      <c r="E8" s="27">
        <f>E9+E11+E15+E17</f>
        <v>899.09</v>
      </c>
      <c r="F8" s="27">
        <f>F9+F11+F15+F17</f>
        <v>95.789999999999992</v>
      </c>
    </row>
    <row r="9" spans="1:6" ht="16.350000000000001" customHeight="1">
      <c r="B9" s="31" t="s">
        <v>56</v>
      </c>
      <c r="C9" s="26" t="s">
        <v>57</v>
      </c>
      <c r="D9" s="27">
        <f t="shared" ref="D9:D38" si="0">SUM(E9:F9)</f>
        <v>39.65</v>
      </c>
      <c r="E9" s="27">
        <f>E10</f>
        <v>39.65</v>
      </c>
      <c r="F9" s="27">
        <f>F10</f>
        <v>0</v>
      </c>
    </row>
    <row r="10" spans="1:6" ht="16.350000000000001" customHeight="1">
      <c r="B10" s="31" t="s">
        <v>58</v>
      </c>
      <c r="C10" s="26" t="s">
        <v>59</v>
      </c>
      <c r="D10" s="27">
        <f t="shared" si="0"/>
        <v>39.65</v>
      </c>
      <c r="E10" s="27">
        <v>39.65</v>
      </c>
      <c r="F10" s="27"/>
    </row>
    <row r="11" spans="1:6" ht="16.350000000000001" customHeight="1">
      <c r="B11" s="31" t="s">
        <v>60</v>
      </c>
      <c r="C11" s="26" t="s">
        <v>61</v>
      </c>
      <c r="D11" s="27">
        <f t="shared" si="0"/>
        <v>774.78</v>
      </c>
      <c r="E11" s="27">
        <f>SUM(E12:E14)</f>
        <v>695.99</v>
      </c>
      <c r="F11" s="27">
        <f>SUM(F12:F14)</f>
        <v>78.789999999999992</v>
      </c>
    </row>
    <row r="12" spans="1:6" ht="16.350000000000001" customHeight="1">
      <c r="B12" s="31" t="s">
        <v>62</v>
      </c>
      <c r="C12" s="26" t="s">
        <v>59</v>
      </c>
      <c r="D12" s="27">
        <f t="shared" si="0"/>
        <v>695.99</v>
      </c>
      <c r="E12" s="27">
        <v>695.99</v>
      </c>
      <c r="F12" s="27"/>
    </row>
    <row r="13" spans="1:6" ht="16.350000000000001" customHeight="1">
      <c r="B13" s="31" t="s">
        <v>63</v>
      </c>
      <c r="C13" s="26" t="s">
        <v>64</v>
      </c>
      <c r="D13" s="27">
        <f t="shared" si="0"/>
        <v>16.79</v>
      </c>
      <c r="E13" s="27"/>
      <c r="F13" s="27">
        <v>16.79</v>
      </c>
    </row>
    <row r="14" spans="1:6" ht="16.350000000000001" customHeight="1">
      <c r="B14" s="31" t="s">
        <v>65</v>
      </c>
      <c r="C14" s="26" t="s">
        <v>66</v>
      </c>
      <c r="D14" s="27">
        <f t="shared" si="0"/>
        <v>62</v>
      </c>
      <c r="E14" s="27"/>
      <c r="F14" s="27">
        <v>62</v>
      </c>
    </row>
    <row r="15" spans="1:6" ht="16.350000000000001" customHeight="1">
      <c r="B15" s="31" t="s">
        <v>67</v>
      </c>
      <c r="C15" s="26" t="s">
        <v>68</v>
      </c>
      <c r="D15" s="27">
        <f t="shared" si="0"/>
        <v>45.35</v>
      </c>
      <c r="E15" s="27">
        <f>E16</f>
        <v>45.35</v>
      </c>
      <c r="F15" s="27">
        <f>F16</f>
        <v>0</v>
      </c>
    </row>
    <row r="16" spans="1:6" ht="16.350000000000001" customHeight="1">
      <c r="B16" s="31" t="s">
        <v>69</v>
      </c>
      <c r="C16" s="26" t="s">
        <v>59</v>
      </c>
      <c r="D16" s="27">
        <f t="shared" si="0"/>
        <v>45.35</v>
      </c>
      <c r="E16" s="27">
        <v>45.35</v>
      </c>
      <c r="F16" s="27"/>
    </row>
    <row r="17" spans="2:6" ht="16.350000000000001" customHeight="1">
      <c r="B17" s="31" t="s">
        <v>70</v>
      </c>
      <c r="C17" s="26" t="s">
        <v>71</v>
      </c>
      <c r="D17" s="27">
        <f t="shared" si="0"/>
        <v>135.1</v>
      </c>
      <c r="E17" s="27">
        <f>SUM(E18:E19)</f>
        <v>118.1</v>
      </c>
      <c r="F17" s="27">
        <f>SUM(F18:F19)</f>
        <v>17</v>
      </c>
    </row>
    <row r="18" spans="2:6" ht="16.350000000000001" customHeight="1">
      <c r="B18" s="31" t="s">
        <v>72</v>
      </c>
      <c r="C18" s="26" t="s">
        <v>59</v>
      </c>
      <c r="D18" s="27">
        <f t="shared" si="0"/>
        <v>118.1</v>
      </c>
      <c r="E18" s="27">
        <v>118.1</v>
      </c>
      <c r="F18" s="27"/>
    </row>
    <row r="19" spans="2:6" ht="16.350000000000001" customHeight="1">
      <c r="B19" s="32" t="s">
        <v>362</v>
      </c>
      <c r="C19" s="35" t="s">
        <v>64</v>
      </c>
      <c r="D19" s="27">
        <f t="shared" si="0"/>
        <v>17</v>
      </c>
      <c r="E19" s="27"/>
      <c r="F19" s="27">
        <v>17</v>
      </c>
    </row>
    <row r="20" spans="2:6" ht="16.350000000000001" customHeight="1">
      <c r="B20" s="31" t="s">
        <v>76</v>
      </c>
      <c r="C20" s="26" t="s">
        <v>77</v>
      </c>
      <c r="D20" s="27">
        <f t="shared" si="0"/>
        <v>407.08000000000004</v>
      </c>
      <c r="E20" s="27">
        <f t="shared" ref="E20:F20" si="1">E21+E23</f>
        <v>242.08</v>
      </c>
      <c r="F20" s="27">
        <f t="shared" si="1"/>
        <v>165</v>
      </c>
    </row>
    <row r="21" spans="2:6" ht="16.350000000000001" customHeight="1">
      <c r="B21" s="32" t="s">
        <v>354</v>
      </c>
      <c r="C21" s="35" t="s">
        <v>355</v>
      </c>
      <c r="D21" s="27">
        <f t="shared" si="0"/>
        <v>165</v>
      </c>
      <c r="E21" s="27">
        <f>E22</f>
        <v>0</v>
      </c>
      <c r="F21" s="27">
        <f>F22</f>
        <v>165</v>
      </c>
    </row>
    <row r="22" spans="2:6" ht="16.350000000000001" customHeight="1">
      <c r="B22" s="32" t="s">
        <v>356</v>
      </c>
      <c r="C22" s="35" t="s">
        <v>357</v>
      </c>
      <c r="D22" s="27">
        <f t="shared" si="0"/>
        <v>165</v>
      </c>
      <c r="E22" s="27"/>
      <c r="F22" s="27">
        <v>165</v>
      </c>
    </row>
    <row r="23" spans="2:6" ht="16.350000000000001" customHeight="1">
      <c r="B23" s="31" t="s">
        <v>78</v>
      </c>
      <c r="C23" s="26" t="s">
        <v>79</v>
      </c>
      <c r="D23" s="27">
        <f t="shared" si="0"/>
        <v>242.08</v>
      </c>
      <c r="E23" s="27">
        <f>SUM(E24:E26)</f>
        <v>242.08</v>
      </c>
      <c r="F23" s="27">
        <f>SUM(F24:F26)</f>
        <v>0</v>
      </c>
    </row>
    <row r="24" spans="2:6" ht="16.350000000000001" customHeight="1">
      <c r="B24" s="31" t="s">
        <v>80</v>
      </c>
      <c r="C24" s="26" t="s">
        <v>81</v>
      </c>
      <c r="D24" s="27">
        <f t="shared" si="0"/>
        <v>99.14</v>
      </c>
      <c r="E24" s="27">
        <v>99.14</v>
      </c>
      <c r="F24" s="27"/>
    </row>
    <row r="25" spans="2:6" ht="16.350000000000001" customHeight="1">
      <c r="B25" s="31" t="s">
        <v>82</v>
      </c>
      <c r="C25" s="26" t="s">
        <v>83</v>
      </c>
      <c r="D25" s="27">
        <f t="shared" si="0"/>
        <v>49.57</v>
      </c>
      <c r="E25" s="27">
        <v>49.57</v>
      </c>
      <c r="F25" s="27"/>
    </row>
    <row r="26" spans="2:6" ht="16.350000000000001" customHeight="1">
      <c r="B26" s="31" t="s">
        <v>84</v>
      </c>
      <c r="C26" s="26" t="s">
        <v>85</v>
      </c>
      <c r="D26" s="27">
        <f t="shared" si="0"/>
        <v>93.37</v>
      </c>
      <c r="E26" s="27">
        <v>93.37</v>
      </c>
      <c r="F26" s="27"/>
    </row>
    <row r="27" spans="2:6" ht="16.350000000000001" customHeight="1">
      <c r="B27" s="31" t="s">
        <v>89</v>
      </c>
      <c r="C27" s="26" t="s">
        <v>90</v>
      </c>
      <c r="D27" s="27">
        <f t="shared" si="0"/>
        <v>78.3</v>
      </c>
      <c r="E27" s="27">
        <f>E28</f>
        <v>78.3</v>
      </c>
      <c r="F27" s="27">
        <f>F28</f>
        <v>0</v>
      </c>
    </row>
    <row r="28" spans="2:6" ht="16.350000000000001" customHeight="1">
      <c r="B28" s="31" t="s">
        <v>91</v>
      </c>
      <c r="C28" s="26" t="s">
        <v>92</v>
      </c>
      <c r="D28" s="27">
        <f t="shared" si="0"/>
        <v>78.3</v>
      </c>
      <c r="E28" s="27">
        <f>E29</f>
        <v>78.3</v>
      </c>
      <c r="F28" s="27">
        <f>F29</f>
        <v>0</v>
      </c>
    </row>
    <row r="29" spans="2:6" ht="16.350000000000001" customHeight="1">
      <c r="B29" s="31" t="s">
        <v>93</v>
      </c>
      <c r="C29" s="26" t="s">
        <v>94</v>
      </c>
      <c r="D29" s="27">
        <f t="shared" si="0"/>
        <v>78.3</v>
      </c>
      <c r="E29" s="27">
        <v>78.3</v>
      </c>
      <c r="F29" s="27"/>
    </row>
    <row r="30" spans="2:6" ht="16.350000000000001" customHeight="1">
      <c r="B30" s="32" t="s">
        <v>349</v>
      </c>
      <c r="C30" s="35" t="s">
        <v>350</v>
      </c>
      <c r="D30" s="27">
        <f t="shared" si="0"/>
        <v>31.41</v>
      </c>
      <c r="E30" s="27">
        <f>E31</f>
        <v>0</v>
      </c>
      <c r="F30" s="27">
        <f>F31</f>
        <v>31.41</v>
      </c>
    </row>
    <row r="31" spans="2:6" ht="16.350000000000001" customHeight="1">
      <c r="B31" s="32" t="s">
        <v>351</v>
      </c>
      <c r="C31" s="35" t="s">
        <v>352</v>
      </c>
      <c r="D31" s="27">
        <f t="shared" si="0"/>
        <v>31.41</v>
      </c>
      <c r="E31" s="27">
        <f>E32</f>
        <v>0</v>
      </c>
      <c r="F31" s="27">
        <f>F32</f>
        <v>31.41</v>
      </c>
    </row>
    <row r="32" spans="2:6">
      <c r="B32" s="32" t="s">
        <v>353</v>
      </c>
      <c r="C32" s="35" t="s">
        <v>352</v>
      </c>
      <c r="D32" s="27">
        <f t="shared" si="0"/>
        <v>31.41</v>
      </c>
      <c r="E32" s="27"/>
      <c r="F32" s="27">
        <v>31.41</v>
      </c>
    </row>
    <row r="33" spans="2:6">
      <c r="B33" s="31" t="s">
        <v>95</v>
      </c>
      <c r="C33" s="26" t="s">
        <v>96</v>
      </c>
      <c r="D33" s="27">
        <f t="shared" si="0"/>
        <v>540.79999999999995</v>
      </c>
      <c r="E33" s="27">
        <f t="shared" ref="E33:F33" si="2">SUM(E34)</f>
        <v>0</v>
      </c>
      <c r="F33" s="27">
        <f t="shared" si="2"/>
        <v>540.79999999999995</v>
      </c>
    </row>
    <row r="34" spans="2:6">
      <c r="B34" s="32" t="s">
        <v>358</v>
      </c>
      <c r="C34" s="35" t="s">
        <v>359</v>
      </c>
      <c r="D34" s="27">
        <f t="shared" si="0"/>
        <v>540.79999999999995</v>
      </c>
      <c r="E34" s="27">
        <f>E35</f>
        <v>0</v>
      </c>
      <c r="F34" s="27">
        <f>F35</f>
        <v>540.79999999999995</v>
      </c>
    </row>
    <row r="35" spans="2:6">
      <c r="B35" s="32" t="s">
        <v>360</v>
      </c>
      <c r="C35" s="35" t="s">
        <v>361</v>
      </c>
      <c r="D35" s="27">
        <f t="shared" si="0"/>
        <v>540.79999999999995</v>
      </c>
      <c r="E35" s="27"/>
      <c r="F35" s="27">
        <v>540.79999999999995</v>
      </c>
    </row>
    <row r="36" spans="2:6">
      <c r="B36" s="31" t="s">
        <v>101</v>
      </c>
      <c r="C36" s="26" t="s">
        <v>102</v>
      </c>
      <c r="D36" s="27">
        <f t="shared" si="0"/>
        <v>86.78</v>
      </c>
      <c r="E36" s="27">
        <f>E37</f>
        <v>86.78</v>
      </c>
      <c r="F36" s="27">
        <f>F37</f>
        <v>0</v>
      </c>
    </row>
    <row r="37" spans="2:6">
      <c r="B37" s="31" t="s">
        <v>103</v>
      </c>
      <c r="C37" s="26" t="s">
        <v>104</v>
      </c>
      <c r="D37" s="27">
        <f t="shared" si="0"/>
        <v>86.78</v>
      </c>
      <c r="E37" s="27">
        <f>E38</f>
        <v>86.78</v>
      </c>
      <c r="F37" s="27">
        <f>F38</f>
        <v>0</v>
      </c>
    </row>
    <row r="38" spans="2:6">
      <c r="B38" s="31" t="s">
        <v>105</v>
      </c>
      <c r="C38" s="26" t="s">
        <v>106</v>
      </c>
      <c r="D38" s="27">
        <f t="shared" si="0"/>
        <v>86.78</v>
      </c>
      <c r="E38" s="27">
        <v>86.78</v>
      </c>
      <c r="F38" s="27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H13" sqref="H13"/>
    </sheetView>
  </sheetViews>
  <sheetFormatPr defaultColWidth="10" defaultRowHeight="14.25"/>
  <cols>
    <col min="1" max="1" width="1" customWidth="1"/>
    <col min="2" max="2" width="5.875" customWidth="1"/>
    <col min="3" max="3" width="10.25" customWidth="1"/>
    <col min="4" max="13" width="7.75" customWidth="1"/>
  </cols>
  <sheetData>
    <row r="1" spans="1:13" ht="16.350000000000001" customHeight="1">
      <c r="A1" s="1"/>
      <c r="B1" s="1" t="s">
        <v>251</v>
      </c>
    </row>
    <row r="2" spans="1:13" ht="45.6" customHeight="1">
      <c r="A2" s="1"/>
      <c r="B2" s="44" t="s">
        <v>431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6.350000000000001" customHeight="1">
      <c r="B3" s="45"/>
      <c r="C3" s="45"/>
      <c r="D3" s="45"/>
      <c r="E3" s="45"/>
      <c r="F3" s="45"/>
      <c r="G3" s="45"/>
      <c r="H3" s="45"/>
      <c r="L3" s="1"/>
    </row>
    <row r="4" spans="1:13" ht="16.350000000000001" customHeight="1">
      <c r="B4" s="2"/>
      <c r="C4" s="1"/>
      <c r="D4" s="49"/>
      <c r="E4" s="49"/>
      <c r="L4" s="46" t="s">
        <v>1</v>
      </c>
      <c r="M4" s="46"/>
    </row>
    <row r="5" spans="1:13" ht="43.9" customHeight="1">
      <c r="B5" s="3" t="s">
        <v>4</v>
      </c>
      <c r="C5" s="3" t="s">
        <v>51</v>
      </c>
      <c r="D5" s="3" t="s">
        <v>252</v>
      </c>
      <c r="E5" s="3" t="s">
        <v>207</v>
      </c>
      <c r="F5" s="3" t="s">
        <v>209</v>
      </c>
      <c r="G5" s="3" t="s">
        <v>211</v>
      </c>
      <c r="H5" s="3" t="s">
        <v>253</v>
      </c>
      <c r="I5" s="3" t="s">
        <v>215</v>
      </c>
      <c r="J5" s="3" t="s">
        <v>217</v>
      </c>
      <c r="K5" s="3" t="s">
        <v>219</v>
      </c>
      <c r="L5" s="3" t="s">
        <v>221</v>
      </c>
      <c r="M5" s="3" t="s">
        <v>223</v>
      </c>
    </row>
    <row r="6" spans="1:13" ht="16.350000000000001" customHeight="1">
      <c r="B6" s="6" t="s">
        <v>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6.350000000000001" customHeight="1">
      <c r="B7" s="6" t="s">
        <v>254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350000000000001" customHeight="1">
      <c r="B8" s="6" t="s">
        <v>255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350000000000001" customHeight="1">
      <c r="B9" s="6" t="s">
        <v>256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2023-02-15T06:49:29Z</dcterms:created>
  <dcterms:modified xsi:type="dcterms:W3CDTF">2024-01-29T01:36:44Z</dcterms:modified>
</cp:coreProperties>
</file>