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5" activeTab="26"/>
  </bookViews>
  <sheets>
    <sheet name="封面" sheetId="1" r:id="rId1"/>
    <sheet name="ML" sheetId="4" r:id="rId2"/>
    <sheet name="01" sheetId="2" r:id="rId3"/>
    <sheet name="02" sheetId="3" r:id="rId4"/>
    <sheet name="03" sheetId="5" r:id="rId5"/>
    <sheet name="03说明" sheetId="20" r:id="rId6"/>
    <sheet name="04" sheetId="6" r:id="rId7"/>
    <sheet name="05" sheetId="7" r:id="rId8"/>
    <sheet name="06" sheetId="8" r:id="rId9"/>
    <sheet name="06说明" sheetId="21" r:id="rId10"/>
    <sheet name="07" sheetId="9" r:id="rId11"/>
    <sheet name="08" sheetId="10" r:id="rId12"/>
    <sheet name="09" sheetId="11" r:id="rId13"/>
    <sheet name="09说明" sheetId="30" r:id="rId14"/>
    <sheet name="10" sheetId="12" r:id="rId15"/>
    <sheet name="11" sheetId="13" r:id="rId16"/>
    <sheet name="12" sheetId="14" r:id="rId17"/>
    <sheet name="13" sheetId="15" r:id="rId18"/>
    <sheet name="14" sheetId="23" r:id="rId19"/>
    <sheet name="14说明 " sheetId="31" r:id="rId20"/>
    <sheet name="15" sheetId="25" r:id="rId21"/>
    <sheet name="16" sheetId="16" r:id="rId22"/>
    <sheet name="17" sheetId="17" r:id="rId23"/>
    <sheet name="18" sheetId="26" r:id="rId24"/>
    <sheet name="19" sheetId="27" r:id="rId25"/>
    <sheet name="20" sheetId="28" r:id="rId26"/>
    <sheet name="21" sheetId="29" r:id="rId27"/>
  </sheets>
  <definedNames>
    <definedName name="_xlnm._FilterDatabase" localSheetId="7" hidden="1">'05'!$A$5:$B$32</definedName>
    <definedName name="_xlnm._FilterDatabase" localSheetId="6" hidden="1">'04'!#REF!</definedName>
    <definedName name="_xlnm._FilterDatabase" localSheetId="12" hidden="1">'09'!#REF!</definedName>
    <definedName name="_xlnm._FilterDatabase" localSheetId="22" hidden="1">'17'!$A$5:$G$30</definedName>
    <definedName name="_xlnm._FilterDatabase" localSheetId="26" hidden="1">'21'!$A$5:$D$19</definedName>
    <definedName name="fa">#REF!</definedName>
    <definedName name="_xlnm.Print_Area" localSheetId="4">'03'!$A$1:$N$41</definedName>
    <definedName name="_xlnm.Print_Area" localSheetId="5">'03说明'!$A$1:$A$3</definedName>
    <definedName name="_xlnm.Print_Area" localSheetId="6">'04'!$A$1:$B$44</definedName>
    <definedName name="_xlnm.Print_Area" localSheetId="7">'05'!$A$1:$B$32</definedName>
    <definedName name="_xlnm.Print_Area" localSheetId="12">'09'!$A$1:$N$21</definedName>
    <definedName name="_xlnm.Print_Area" localSheetId="20">'15'!$A$1:$J$36</definedName>
    <definedName name="_xlnm.Print_Area" localSheetId="23">'18'!$A$1:$H$24</definedName>
    <definedName name="_xlnm.Print_Area" localSheetId="1">ML!$A$1:$C$27</definedName>
    <definedName name="_xlnm.Print_Area" localSheetId="0">封面!$A$1:$P$11</definedName>
    <definedName name="_xlnm.Print_Titles" localSheetId="6">'04'!$2:$5</definedName>
    <definedName name="_xlnm.Print_Titles" localSheetId="7">'05'!$2:$5</definedName>
    <definedName name="_xlnm.Print_Titles" localSheetId="14">'10'!$2:$5</definedName>
    <definedName name="_xlnm.Print_Titles" localSheetId="26">'21'!$2:$4</definedName>
    <definedName name="地区名称">#REF!</definedName>
    <definedName name="_xlnm._FilterDatabase" localSheetId="2" hidden="1">'01'!$A$1:$D$30</definedName>
    <definedName name="_xlnm.Print_Area" localSheetId="2">'01'!$A$1:$D$30</definedName>
    <definedName name="_xlnm.Print_Area" localSheetId="3">'02'!$A$1:$D$31</definedName>
    <definedName name="_xlnm.Print_Area" localSheetId="8">'06'!$A$1:$D$70</definedName>
    <definedName name="_xlnm.Print_Area" localSheetId="10">'07'!$A$1:$D$8</definedName>
    <definedName name="_xlnm.Print_Area" localSheetId="14">'10'!$A$1:$B$15</definedName>
    <definedName name="_xlnm.Print_Area" localSheetId="15">'11'!$A$1:$D$13</definedName>
    <definedName name="_xlnm.Print_Area" localSheetId="16">'12'!$A$1:$B$7</definedName>
    <definedName name="_xlnm.Print_Area" localSheetId="17">'13'!$A$1:$B$17</definedName>
    <definedName name="_xlnm.Print_Area" localSheetId="18">'14'!$A$1:$P$15</definedName>
    <definedName name="_xlnm.Print_Area" localSheetId="21">'16'!$B$1:$G$7</definedName>
    <definedName name="_xlnm.Print_Area" localSheetId="22">'17'!$A$1:$G$30</definedName>
    <definedName name="_xlnm.Print_Area" localSheetId="24">'19'!$A$1:$B$28</definedName>
    <definedName name="_xlnm.Print_Area" localSheetId="25">'20'!$A$1:$F$6</definedName>
    <definedName name="_xlnm.Print_Area" localSheetId="26">'21'!$A$1:$D$20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2" authorId="0">
      <text>
        <r>
          <rPr>
            <b/>
            <sz val="9"/>
            <rFont val="宋体"/>
            <charset val="134"/>
          </rPr>
          <t>乡财科增加插入项目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<sst xmlns="http://schemas.openxmlformats.org/spreadsheetml/2006/main" count="784" uniqueCount="577">
  <si>
    <t>附件</t>
  </si>
  <si>
    <t>重庆涪陵高新区（涪陵综保区）   2024年决算</t>
  </si>
  <si>
    <t>2025年9月</t>
  </si>
  <si>
    <t>目      录</t>
  </si>
  <si>
    <t>表1：</t>
  </si>
  <si>
    <t xml:space="preserve"> 2024年涪陵高新区（涪陵综保区）收入决算表…………………………………………………………3</t>
  </si>
  <si>
    <t>表2：</t>
  </si>
  <si>
    <t xml:space="preserve"> 2024年涪陵高新区（涪陵综保区）支出决算表…………………………………………………………4</t>
  </si>
  <si>
    <t>表3：</t>
  </si>
  <si>
    <t xml:space="preserve"> 2024年度涪陵高新区（涪陵综保区）一般公共预算收支决算表………………………………………5</t>
  </si>
  <si>
    <t xml:space="preserve"> 关于2024年涪陵高新区（涪陵综保区）一般公共预算收支决算的说明………………………………6</t>
  </si>
  <si>
    <t>表4：</t>
  </si>
  <si>
    <t xml:space="preserve"> 2024年度涪陵高新区（涪陵综保区）一般公共预算本级支出决算表（按功能分类科目）…………7</t>
  </si>
  <si>
    <t>表5：</t>
  </si>
  <si>
    <t xml:space="preserve"> 2024年涪陵高新区（涪陵综保区）一般公共预算基本支出决算表（按经济分类科目）……………8</t>
  </si>
  <si>
    <t>表6：</t>
  </si>
  <si>
    <t xml:space="preserve"> 2024年涪陵高新区（涪陵综保区）一般公共预算转移性收支决算表…………………………………9</t>
  </si>
  <si>
    <t xml:space="preserve"> 关于2024年涪陵高新区（涪陵综保区）一般公共预算转移支付收支决算的说明……………………10</t>
  </si>
  <si>
    <t>表7：</t>
  </si>
  <si>
    <t xml:space="preserve"> 2024年涪陵高新区（涪陵综保区）一般公共预算转移支付决算表（分地区）………………………11</t>
  </si>
  <si>
    <t>表8：</t>
  </si>
  <si>
    <t xml:space="preserve"> 2024年涪陵高新区（涪陵综保区）一般公共预算转移支付决算表（分项目）………………………12</t>
  </si>
  <si>
    <t>表9：</t>
  </si>
  <si>
    <t xml:space="preserve"> 2024年涪陵高新区（涪陵综保区）政府性基金预算收支决算表………………………………………13</t>
  </si>
  <si>
    <t xml:space="preserve"> 关于2024年涪陵高新区（涪陵综保区）政府性基金预算收支决算的说明……………………………14</t>
  </si>
  <si>
    <t>表10：</t>
  </si>
  <si>
    <t xml:space="preserve"> 2024年涪陵高新区（涪陵综保区）政府性基金预算支出本级支出决算表……………………………15</t>
  </si>
  <si>
    <t>表11：</t>
  </si>
  <si>
    <t xml:space="preserve"> 2024年涪陵高新区（涪陵综保区）政府性基金预算转移支付收支决算表……………………………16</t>
  </si>
  <si>
    <t>表12：</t>
  </si>
  <si>
    <t xml:space="preserve"> 2024年涪陵高新区（涪陵综保区）政府性基金预算转移支付收支决算表（分地区）………………17</t>
  </si>
  <si>
    <t>表13：</t>
  </si>
  <si>
    <t xml:space="preserve"> 2024年涪陵高新区（涪陵综保区）政府性基金预算转移支付收支决算表（分项目）………………18</t>
  </si>
  <si>
    <t>表14：</t>
  </si>
  <si>
    <t xml:space="preserve"> 2024年涪陵高新区（涪陵综保区）国有资本经营预算收支决算表 ………………………………… 19</t>
  </si>
  <si>
    <t xml:space="preserve"> 关于2024年涪陵高新区（涪陵综保区）国有资本经营预算收支决算的说明…………………………20</t>
  </si>
  <si>
    <t>表15：</t>
  </si>
  <si>
    <t xml:space="preserve"> 2024年涪陵高新区（涪陵综保区）社会保险基金预算收支决算表 ………………………………… 21</t>
  </si>
  <si>
    <t>表16：</t>
  </si>
  <si>
    <t xml:space="preserve"> 2024年涪陵高新区（涪陵综保区）地方政府债务限额及余额决算情况表 ………………………… 22</t>
  </si>
  <si>
    <t>表17：</t>
  </si>
  <si>
    <t xml:space="preserve"> 2024年涪陵高新区（涪陵综保区）地方政府债券使用情况表 ……………………………………… 23</t>
  </si>
  <si>
    <t>表18：</t>
  </si>
  <si>
    <t xml:space="preserve"> 2024年涪陵高新区（涪陵综保区）专项债券项目实施进度情况表……………………………………24</t>
  </si>
  <si>
    <t>表19：</t>
  </si>
  <si>
    <t xml:space="preserve"> 2024年涪陵高新区（涪陵综保区）地方政府债务相关情况表 ……………………………………… 25</t>
  </si>
  <si>
    <t>表20：</t>
  </si>
  <si>
    <t xml:space="preserve"> 2024年涪陵高新区（涪陵综保区）地方政府债务指标表 …………………………………………… 26</t>
  </si>
  <si>
    <t>表21：</t>
  </si>
  <si>
    <t xml:space="preserve"> 2024年涪陵高新区（涪陵综保区）基本建设支出决算表………………………………………………27</t>
  </si>
  <si>
    <t>表1</t>
  </si>
  <si>
    <t>2024年涪陵高新区（涪陵综保区）收入决算表</t>
  </si>
  <si>
    <t>单位：万元</t>
  </si>
  <si>
    <t>项目</t>
  </si>
  <si>
    <t>2024年执行数</t>
  </si>
  <si>
    <t>2024年决算数</t>
  </si>
  <si>
    <t>决算数为执行数的%</t>
  </si>
  <si>
    <t>一般公共预算收入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</si>
  <si>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</si>
  <si>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</si>
  <si>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</si>
  <si>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</si>
  <si>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</si>
  <si>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</si>
  <si>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</si>
  <si>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</si>
  <si>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</si>
  <si>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</si>
  <si>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</si>
  <si>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</si>
  <si>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</si>
  <si>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</si>
  <si>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</si>
  <si>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</si>
  <si>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</si>
  <si>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</si>
  <si>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</si>
  <si>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</si>
  <si>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</si>
  <si>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</si>
  <si>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</si>
  <si>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政府性基金收入</t>
  </si>
  <si>
    <t>国有资本经营预算收入</t>
  </si>
  <si>
    <t>表2</t>
  </si>
  <si>
    <t>2024年涪陵高新区（涪陵综保区）支出决算表</t>
  </si>
  <si>
    <t>一般公共预算支出</t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</si>
  <si>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</si>
  <si>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</si>
  <si>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</si>
  <si>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</si>
  <si>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</si>
  <si>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</si>
  <si>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</si>
  <si>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</si>
  <si>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</si>
  <si>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</si>
  <si>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</si>
  <si>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</si>
  <si>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</si>
  <si>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十四、资源勘探工业信息等支出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</si>
  <si>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</si>
  <si>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</si>
  <si>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</si>
  <si>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</si>
  <si>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</si>
  <si>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</si>
  <si>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二十一、灾害防治及应急管理支出</t>
  </si>
  <si>
    <t xml:space="preserve">    二十二、其他支出</t>
  </si>
  <si>
    <t xml:space="preserve">    二十三、债务付息支出</t>
  </si>
  <si>
    <t xml:space="preserve">    二十四、债务发行费用支出</t>
  </si>
  <si>
    <t>政府性基金预算支出</t>
  </si>
  <si>
    <t>国有资本经营预算支出</t>
  </si>
  <si>
    <t>表3</t>
  </si>
  <si>
    <t xml:space="preserve"> 2024年度涪陵高新区（涪陵综保区）一般公共预算收支决算表</t>
  </si>
  <si>
    <t>收      入</t>
  </si>
  <si>
    <t>预算数</t>
  </si>
  <si>
    <t>调整
预算数</t>
  </si>
  <si>
    <t>执行数</t>
  </si>
  <si>
    <t>决算数</t>
  </si>
  <si>
    <t>决算为调整预算数的%</t>
  </si>
  <si>
    <t>决算为上年决算数的%</t>
  </si>
  <si>
    <t>支      出</t>
  </si>
  <si>
    <t>总  计</t>
  </si>
  <si>
    <t>—</t>
  </si>
  <si>
    <t>本级收入合计</t>
  </si>
  <si>
    <t>本级支出合计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</si>
  <si>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</si>
  <si>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</si>
  <si>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</si>
  <si>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</si>
  <si>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</si>
  <si>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</si>
  <si>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</si>
  <si>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</si>
  <si>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</si>
  <si>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</si>
  <si>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 xml:space="preserve">    车船税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</si>
  <si>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</si>
  <si>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</si>
  <si>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</si>
  <si>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</si>
  <si>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</si>
  <si>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</si>
  <si>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</si>
  <si>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</si>
  <si>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</si>
  <si>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</si>
  <si>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</si>
  <si>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</si>
  <si>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</si>
  <si>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</si>
  <si>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</si>
  <si>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转移性收入合计</t>
  </si>
  <si>
    <t>转移性支出合计</t>
  </si>
  <si>
    <t>一、上级补助收入</t>
  </si>
  <si>
    <t>一、上解上级支出</t>
  </si>
  <si>
    <t>二、乡镇街道（含高新区）上解收入</t>
  </si>
  <si>
    <t>二、补助乡镇街道（含高新区）支出</t>
  </si>
  <si>
    <t>三、动用预算稳定调节基金</t>
  </si>
  <si>
    <t>三、地方政府一般债务还本支出</t>
  </si>
  <si>
    <t>四、区域间转移性收入</t>
  </si>
  <si>
    <t xml:space="preserve">    地方政府债券还本支出（本级财力）</t>
  </si>
  <si>
    <t>五、调入资金</t>
  </si>
  <si>
    <t xml:space="preserve">    地方政府债券还本支出（再融资）</t>
  </si>
  <si>
    <t xml:space="preserve">六、地方政府一般债务转贷收入 </t>
  </si>
  <si>
    <t xml:space="preserve">    地方政府外债借款还本支出（本级财力）</t>
  </si>
  <si>
    <t xml:space="preserve">    新增</t>
  </si>
  <si>
    <t>四、调出资金</t>
  </si>
  <si>
    <t xml:space="preserve">    再融资</t>
  </si>
  <si>
    <t>五、安排预算稳定调节基金</t>
  </si>
  <si>
    <t>七、上年结转</t>
  </si>
  <si>
    <t>六、结转下年</t>
  </si>
  <si>
    <t xml:space="preserve">        </t>
  </si>
  <si>
    <t>关于2024年涪陵高新区（涪陵综保区）一般公共预算收支决算的说明</t>
  </si>
  <si>
    <t xml:space="preserve">        一般公共预算是以税收为主体的财政收入，安排用于保障和改善民生、推动经济社会发展、维护国家安全、维持国家机构政策运转等方面的收支预算。
         以上表格直观反映2024年涪陵高新区（涪陵综保区）一般公共预算收入与支出的平衡关系。收入总计（本级收入合计+转移性收入合计）=支出总计（本级支出合计+转移性支出合计）。
        调整预算数是指根据预算法规定，经区人大常委会审查批准对年初预算进行调整后形成的预算数。
        一、2024年涪陵高新区（涪陵综保区）一般公共预算收入年初预算数为140,383万元，调整预算数为144,823万元，执行数为144,326万元，决算数为144,326万元，增长66.2%。其中，税收收入87,292万元，增长6.8 %；非税收入57,034万元，增长1010.7%。
        一般公共预算收入加上上级补助、调入资金和上年结转等，收入总计167,265万元。
        二、2024年涪陵高新区（涪陵综保区）一般公共预算支出
        2024年涪陵高新区（涪陵综保区）一般公共预算支出年初预算数为137,446万元，调整预算数132,220万元，执行数为104,210万元，决算数为 104,210万元，减少12%。
       一般公共预算支出加上上解上级支出等，支出总计167,265万元。</t>
  </si>
  <si>
    <t>表4</t>
  </si>
  <si>
    <t>2024年度涪陵高新区（涪陵综保区）一般公共预算本级支出决算表</t>
  </si>
  <si>
    <t>（按功能分类科目）</t>
  </si>
  <si>
    <t>支出</t>
  </si>
  <si>
    <t>一般公共预算支出合计</t>
  </si>
  <si>
    <t xml:space="preserve">  一般公共服务支出</t>
  </si>
  <si>
    <t xml:space="preserve">    政府办公厅(室)及相关机构事务</t>
  </si>
  <si>
    <t xml:space="preserve">      行政运行</t>
  </si>
  <si>
    <t xml:space="preserve">      一般行政管理事务</t>
  </si>
  <si>
    <t xml:space="preserve">      政务公开审批</t>
  </si>
  <si>
    <t xml:space="preserve">      事业运行</t>
  </si>
  <si>
    <t xml:space="preserve">  公共安全支出</t>
  </si>
  <si>
    <t xml:space="preserve">    公安</t>
  </si>
  <si>
    <t xml:space="preserve">      其他公安支出</t>
  </si>
  <si>
    <t xml:space="preserve">  科学技术支出</t>
  </si>
  <si>
    <t xml:space="preserve">    科技条件与服务</t>
  </si>
  <si>
    <t xml:space="preserve">      其他科技条件与服务支出</t>
  </si>
  <si>
    <t xml:space="preserve">  文化旅游体育与传媒支出</t>
  </si>
  <si>
    <t xml:space="preserve">    其他文化旅游体育与传媒支出</t>
  </si>
  <si>
    <t xml:space="preserve">      其他文化旅游体育与传媒支出</t>
  </si>
  <si>
    <t xml:space="preserve">  社会保障和就业支出</t>
  </si>
  <si>
    <t xml:space="preserve">    行政事业单位养老支出</t>
  </si>
  <si>
    <t xml:space="preserve">      机关事业单位基本养老保险缴费支出</t>
  </si>
  <si>
    <t xml:space="preserve">      机关事业单位职业年金缴费支出</t>
  </si>
  <si>
    <t xml:space="preserve">    抚恤</t>
  </si>
  <si>
    <t xml:space="preserve">      死亡抚恤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</si>
  <si>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</si>
  <si>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</si>
  <si>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</si>
  <si>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</si>
  <si>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</si>
  <si>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</si>
  <si>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城乡社区支出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</si>
  <si>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</si>
  <si>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</si>
  <si>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</si>
  <si>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</si>
  <si>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资源勘探工业信息等支出</t>
  </si>
  <si>
    <t xml:space="preserve">    支持中小企业发展和管理支出</t>
  </si>
  <si>
    <t xml:space="preserve">      其他支持中小企业发展和管理支出</t>
  </si>
  <si>
    <t xml:space="preserve">  住房保障支出</t>
  </si>
  <si>
    <t xml:space="preserve">    住房改革支出</t>
  </si>
  <si>
    <t xml:space="preserve">      住房公积金</t>
  </si>
  <si>
    <t>表5</t>
  </si>
  <si>
    <t xml:space="preserve"> 2024年涪陵高新区（涪陵综保区）一般公共预算基本支出决算表</t>
  </si>
  <si>
    <t>（按经济分类科目）</t>
  </si>
  <si>
    <t>本级基本支出合计</t>
  </si>
  <si>
    <t xml:space="preserve">  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</si>
  <si>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</si>
  <si>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</si>
  <si>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</si>
  <si>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</si>
  <si>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</si>
  <si>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</si>
  <si>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</si>
  <si>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其他社会保障缴费</t>
  </si>
  <si>
    <t xml:space="preserve">    住房公积金</t>
  </si>
  <si>
    <t xml:space="preserve">    医疗费</t>
  </si>
  <si>
    <t xml:space="preserve">    其他工资福利支出</t>
  </si>
  <si>
    <t xml:space="preserve">  商品和服务支出</t>
  </si>
  <si>
    <t xml:space="preserve">    办公费</t>
  </si>
  <si>
    <t xml:space="preserve">    水费</t>
  </si>
  <si>
    <t xml:space="preserve">    电费</t>
  </si>
  <si>
    <t xml:space="preserve">    邮电费</t>
  </si>
  <si>
    <t xml:space="preserve">    差旅费</t>
  </si>
  <si>
    <t xml:space="preserve">    工会经费</t>
  </si>
  <si>
    <t xml:space="preserve">    其他交通费用</t>
  </si>
  <si>
    <t xml:space="preserve">    劳务费</t>
  </si>
  <si>
    <t xml:space="preserve">    公务用车运行维护费</t>
  </si>
  <si>
    <t xml:space="preserve">    其他商品和服务支出</t>
  </si>
  <si>
    <t xml:space="preserve">  对个人和家庭的补助</t>
  </si>
  <si>
    <t xml:space="preserve">     抚恤金</t>
  </si>
  <si>
    <t xml:space="preserve">     生活补助</t>
  </si>
  <si>
    <t>表6</t>
  </si>
  <si>
    <t xml:space="preserve"> 2024年涪陵高新区（涪陵综保区）一般公共预算转移性收支决算表</t>
  </si>
  <si>
    <t>收入</t>
  </si>
  <si>
    <t>决 算 数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</si>
  <si>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</si>
  <si>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</si>
  <si>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</si>
  <si>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</si>
  <si>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</si>
  <si>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</si>
  <si>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</si>
  <si>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</si>
  <si>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</si>
  <si>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</si>
  <si>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</si>
  <si>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</si>
  <si>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</si>
  <si>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</si>
  <si>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</si>
  <si>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</si>
  <si>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</si>
  <si>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</si>
  <si>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</si>
  <si>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</si>
  <si>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</si>
  <si>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</si>
  <si>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</si>
  <si>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</si>
  <si>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</si>
  <si>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</si>
  <si>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产粮(油)大县奖励资金收入</t>
  </si>
  <si>
    <t xml:space="preserve">    资源枯竭型城市转移支付补助支出</t>
  </si>
  <si>
    <t xml:space="preserve">    重点生态功能区转移支付收入</t>
  </si>
  <si>
    <t xml:space="preserve">    企业事业单位划转补助支出</t>
  </si>
  <si>
    <t xml:space="preserve">    固定数额补助收入</t>
  </si>
  <si>
    <t xml:space="preserve">    产粮(油)大县奖励资金支出</t>
  </si>
  <si>
    <t xml:space="preserve">    革命老区转移支付收入</t>
  </si>
  <si>
    <t xml:space="preserve">    重点生态功能区转移支付支出</t>
  </si>
  <si>
    <t xml:space="preserve">    欠发达地区转移支付支出</t>
  </si>
  <si>
    <t xml:space="preserve">    固定数额补助支出</t>
  </si>
  <si>
    <t xml:space="preserve">    一般公共服务共同财政事权转移支付收入  </t>
  </si>
  <si>
    <t xml:space="preserve">    革命老区转移支付支出</t>
  </si>
  <si>
    <t xml:space="preserve">    公共安全共同财政事权转移支付收入</t>
  </si>
  <si>
    <t xml:space="preserve">    民族地区转移支付支出</t>
  </si>
  <si>
    <t xml:space="preserve">    教育共同财政事权转移支付收入  </t>
  </si>
  <si>
    <t xml:space="preserve">    边境地区转移支付支出</t>
  </si>
  <si>
    <t xml:space="preserve">    科学技术共同财政事权转移支付收入</t>
  </si>
  <si>
    <t xml:space="preserve">    贫困地区转移支付支出</t>
  </si>
  <si>
    <t xml:space="preserve">    文化旅游体育与传媒共同财政事权转移支付收入  </t>
  </si>
  <si>
    <t xml:space="preserve">    一般公共服务共同财政事权转移支付支出  </t>
  </si>
  <si>
    <t xml:space="preserve">    社会保障和就业共同财政事权转移支付收入  </t>
  </si>
  <si>
    <t xml:space="preserve">    外交共同财政事权转移支付支出 </t>
  </si>
  <si>
    <t xml:space="preserve">    医疗卫生共同财政事权转移支付收入  </t>
  </si>
  <si>
    <t xml:space="preserve">    国防共同财政事权转移支付支出 </t>
  </si>
  <si>
    <t xml:space="preserve">    节能环保共同财政事权转移支付收入  </t>
  </si>
  <si>
    <t xml:space="preserve">    公共安全共同财政事权转移支付支出 </t>
  </si>
  <si>
    <t xml:space="preserve">    农林水共同财政事权转移支付收入  </t>
  </si>
  <si>
    <t xml:space="preserve">    教育共同财政事权转移支付支出 </t>
  </si>
  <si>
    <t xml:space="preserve">    住房保障共同财政事权转移支付收入  </t>
  </si>
  <si>
    <t xml:space="preserve">    科学技术共同财政事权转移支付支出  </t>
  </si>
  <si>
    <t xml:space="preserve">    增值税留抵退税转移支付收入</t>
  </si>
  <si>
    <t xml:space="preserve">    文化旅游体育与传媒共同财政事权转移支付支出  </t>
  </si>
  <si>
    <t xml:space="preserve">    其他退税关税降费转移支付收入</t>
  </si>
  <si>
    <t xml:space="preserve">    社会保障和就业共同财政事权转移支付支出 </t>
  </si>
  <si>
    <t xml:space="preserve">    其他一般性转移支付收入</t>
  </si>
  <si>
    <t xml:space="preserve">    医疗卫生共同财政事权转移支付支出  </t>
  </si>
  <si>
    <t xml:space="preserve">    节能环保共同财政事权转移支付支出</t>
  </si>
  <si>
    <t xml:space="preserve">    城乡社区共同财政事权转移支付支出</t>
  </si>
  <si>
    <t xml:space="preserve">    农林水共同财政事权转移支付支出</t>
  </si>
  <si>
    <t xml:space="preserve">    交通运输共同财政事权转移支付支出 </t>
  </si>
  <si>
    <t xml:space="preserve">    资源勘探信息等共同财政事权转移支付支出 </t>
  </si>
  <si>
    <t xml:space="preserve">    商业服务业等共同财政事权转移支付支出</t>
  </si>
  <si>
    <t xml:space="preserve">    金融共同财政事权转移支付支出 </t>
  </si>
  <si>
    <t xml:space="preserve">    自然资源海洋气象等共同财政事权转移支付支出  </t>
  </si>
  <si>
    <t xml:space="preserve">    住房保障共同财政事权转移支付支出</t>
  </si>
  <si>
    <t xml:space="preserve">    粮油物资储备共同财政事权转移支付支出</t>
  </si>
  <si>
    <t xml:space="preserve">    灾害防治及应急管理共同财政事权转移支付支出  </t>
  </si>
  <si>
    <t xml:space="preserve">    其他共同财政事权转移支付支出 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</si>
  <si>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</si>
  <si>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</si>
  <si>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</si>
  <si>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</si>
  <si>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</si>
  <si>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</si>
  <si>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</si>
  <si>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</si>
  <si>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</si>
  <si>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</si>
  <si>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</si>
  <si>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</si>
  <si>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</si>
  <si>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</si>
  <si>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</si>
  <si>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</si>
  <si>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</si>
  <si>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</si>
  <si>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</si>
  <si>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</si>
  <si>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</si>
  <si>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</si>
  <si>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</si>
  <si>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</si>
  <si>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其他支出</t>
  </si>
  <si>
    <t>关于2024年涪陵高新区（涪陵综保区）一般公共预算转移支付收支决算的说明</t>
  </si>
  <si>
    <t xml:space="preserve">        转移支付是政府以实现各地基本公共服务均等化为目的，实行的一种财政资金转移或财政平衡支付。转移支付类型主要包括一般性转移支付和专项转移支付。
        一、 2024年上级对涪陵高新区（综保区）转移支付情况
         2024年上级对涪陵高新区（综保区）转移支付年初预算数为4,451万元，调整预算数为4,451万元，执行数为19,790万元，决算数为19,790万元。
       二、 2024年涪陵高新区（综保区）对乡镇（街道）转移支付情况
         无。</t>
  </si>
  <si>
    <t>表7</t>
  </si>
  <si>
    <t>2024年涪陵高新区（涪陵综保区）一般公共预算转移支付决算表</t>
  </si>
  <si>
    <t>（分地区）</t>
  </si>
  <si>
    <t>乡镇（街道）名称</t>
  </si>
  <si>
    <t>合计</t>
  </si>
  <si>
    <t>一般性转移支付补助</t>
  </si>
  <si>
    <t>专项补助</t>
  </si>
  <si>
    <t>注：一般性转移支付补助包括体制补助，固定结算补助，营改增基数补助等。专项补助指专门用于某个具体项目的补助，需专款专用。</t>
  </si>
  <si>
    <t xml:space="preserve">表8 </t>
  </si>
  <si>
    <t>（分项目）</t>
  </si>
  <si>
    <t>支       出</t>
  </si>
  <si>
    <t>项    目</t>
  </si>
  <si>
    <t>补助乡镇（街道）合计</t>
  </si>
  <si>
    <t>一、一般性转移支付</t>
  </si>
  <si>
    <t>1.税收返还</t>
  </si>
  <si>
    <t>2.体制补助</t>
  </si>
  <si>
    <t>3.结算补助</t>
  </si>
  <si>
    <t>4.其他一般性转移支付</t>
  </si>
  <si>
    <t>二、专项转移支付</t>
  </si>
  <si>
    <t>5.公共卫生服务补助资金</t>
  </si>
  <si>
    <t>6.城镇保障性安居工程补助资金</t>
  </si>
  <si>
    <t>7.民政管理事务补助资金</t>
  </si>
  <si>
    <t>8.农业资源与生态保护资金</t>
  </si>
  <si>
    <t>9.林业生态保护恢复资金</t>
  </si>
  <si>
    <t>10.中小微企业发展专项资金</t>
  </si>
  <si>
    <t>11.村级组织运转专项补助资金</t>
  </si>
  <si>
    <t>12.党龄40年以上老党员生活补助</t>
  </si>
  <si>
    <t>13.便民服务中心</t>
  </si>
  <si>
    <t>14.基层政权建设项目资金</t>
  </si>
  <si>
    <t>15.基层治理（平安及法治建设）奖补资金</t>
  </si>
  <si>
    <t>16.“四城同创”工作经费</t>
  </si>
  <si>
    <t>17.革命老区建设资金</t>
  </si>
  <si>
    <t>18.其他专项转移支付</t>
  </si>
  <si>
    <t>表9</t>
  </si>
  <si>
    <t>2024年涪陵高新区（涪陵综保区）政府性基金预算收支决算表</t>
  </si>
  <si>
    <t>收 入</t>
  </si>
  <si>
    <t>调整预算数</t>
  </si>
  <si>
    <t>决算数为调整预算数的%</t>
  </si>
  <si>
    <t>决算数为上年决算数的%</t>
  </si>
  <si>
    <t>总 计</t>
  </si>
  <si>
    <t>一、 国有土地收益基金收入</t>
  </si>
  <si>
    <t>一、社会保障和就业支出</t>
  </si>
  <si>
    <t>二、 国有土地使用权出让收入</t>
  </si>
  <si>
    <t>二、城乡社区支出</t>
  </si>
  <si>
    <t>三、城市基础设施配套费收入</t>
  </si>
  <si>
    <t>三、农林水支出</t>
  </si>
  <si>
    <t>四、其他支出</t>
  </si>
  <si>
    <t>五、债务付息支出</t>
  </si>
  <si>
    <t>六、债务发行费用支出</t>
  </si>
  <si>
    <t>三、地方政府专项债券转贷收入</t>
  </si>
  <si>
    <t>三、地方政府债务还本支出</t>
  </si>
  <si>
    <t>地方政府专项债券转贷收入(新增）</t>
  </si>
  <si>
    <t>地方政府债务还本支出（本级财力）</t>
  </si>
  <si>
    <t>地方政府专项债券转贷收入(再融资）</t>
  </si>
  <si>
    <t>地方政府债务还本支出（再融资）</t>
  </si>
  <si>
    <t>四、调入资金</t>
  </si>
  <si>
    <t>五、上年结转</t>
  </si>
  <si>
    <t>五、结转下年</t>
  </si>
  <si>
    <t>关于2024年涪陵高新区（涪陵综保区）政府性基金预算收支决算的说明</t>
  </si>
  <si>
    <t xml:space="preserve">        政府性基金预算是对依照法律、行政法规的规定在一定期限内向特定对象征收、收取或者以其他方式筹集的资金，专项用于特定公共事业发展的收支预算。
        以上表格直观反映2024年涪陵高新区（综保区）政府性基金预算收入与支出的平衡关系。收入总计（本级收入合计+转移性收入合计）=支出总计（本级支出合计+转移性支出合计）
        一、2024年涪陵高新区（综保区）政府性基金预算收入
        2024年涪陵高新区（综保区）政府性基金预算收入年初预算数为281,000万元，调整预算数为367,895万元，执行数为327,929万元，决算数为327,929万元，增加39.2%。
        政府性基金预算收入加上上年结转等，收入总计345,781万元。
        二、2024年涪陵高新区（综保区）政府性基金预算支出
        2024年涪陵高新区（综保区）政府性基金预算支出年初预算数为172,726万元，调整预算数为312,847万元，执行数为314,298万元，决算数为314,298万元，增加65.8%。
        政府性基金预算支出加上上解上级支出、调出资金和结转下年等，支出总计345,781万元。</t>
  </si>
  <si>
    <t>表10</t>
  </si>
  <si>
    <t xml:space="preserve"> 2024年涪陵高新区（涪陵综保区）政府性基金预算支出本级支出决算表</t>
  </si>
  <si>
    <t>支        出</t>
  </si>
  <si>
    <t>政府性基金预算支出合计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</si>
  <si>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</si>
  <si>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</si>
  <si>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</si>
  <si>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农村社会发展支出</t>
  </si>
  <si>
    <t xml:space="preserve">      农业农村生态环境支出</t>
  </si>
  <si>
    <t xml:space="preserve">  农林水支出</t>
  </si>
  <si>
    <t xml:space="preserve">    国家重大水利工程建设基金安排的支出</t>
  </si>
  <si>
    <t xml:space="preserve">      三峡后续工作</t>
  </si>
  <si>
    <t xml:space="preserve"> </t>
  </si>
  <si>
    <t>表11</t>
  </si>
  <si>
    <t>2024年涪陵高新区（涪陵综保区）政府性基金预算转移支付收支决算表</t>
  </si>
  <si>
    <t>补助乡镇（街道）支出</t>
  </si>
  <si>
    <t xml:space="preserve">    大中型水库移民后期扶持基金</t>
  </si>
  <si>
    <t xml:space="preserve">    农业土地开发资金</t>
  </si>
  <si>
    <t xml:space="preserve">    小型水库移民扶持基金</t>
  </si>
  <si>
    <t xml:space="preserve">    三峡水库库区基金</t>
  </si>
  <si>
    <t xml:space="preserve">    国有土地使用权出让相关收入</t>
  </si>
  <si>
    <t xml:space="preserve">    三峡后续工作专项资金</t>
  </si>
  <si>
    <t xml:space="preserve">    城市基础设施配套费收入</t>
  </si>
  <si>
    <t xml:space="preserve">    中央彩票公益金</t>
  </si>
  <si>
    <t xml:space="preserve">    污水处理费相关收入</t>
  </si>
  <si>
    <t xml:space="preserve">    三峡水库库区基金收入</t>
  </si>
  <si>
    <t xml:space="preserve">    国家重大水利工程建设基金相关收入</t>
  </si>
  <si>
    <t xml:space="preserve">    彩票公益金收入</t>
  </si>
  <si>
    <t>表12</t>
  </si>
  <si>
    <t xml:space="preserve"> 2024年涪陵高新区（涪陵综保区）政府性基金预算转移支付收支决算表</t>
  </si>
  <si>
    <t>涪陵高新区</t>
  </si>
  <si>
    <t>表13</t>
  </si>
  <si>
    <t>1.大中型水库移民后期扶持基金</t>
  </si>
  <si>
    <t>2.小型水库移民扶助基金</t>
  </si>
  <si>
    <t>3.国有土地使用权出让收入</t>
  </si>
  <si>
    <t>4.国有土地收益基金</t>
  </si>
  <si>
    <t>5.农业土地开发资金</t>
  </si>
  <si>
    <t>6.城市基础设施配套费</t>
  </si>
  <si>
    <t>7.污水处理费</t>
  </si>
  <si>
    <t>8.大中型水库库区基金</t>
  </si>
  <si>
    <t>9.三峡水库库区基金</t>
  </si>
  <si>
    <t>10.国家重大水利工程建设基金</t>
  </si>
  <si>
    <t>11.彩票公益金收入</t>
  </si>
  <si>
    <t>表14</t>
  </si>
  <si>
    <t xml:space="preserve"> 2024年涪陵高新区（涪陵综保区）国有资本经营预算收支决算表</t>
  </si>
  <si>
    <t>变动预算数</t>
  </si>
  <si>
    <t>决算数
为变动
预算数的%</t>
  </si>
  <si>
    <t>决算数为
上年决算
数的%</t>
  </si>
  <si>
    <t>一、利润收入</t>
  </si>
  <si>
    <t>一、解决历史遗留问题及改革成本支出</t>
  </si>
  <si>
    <t>二、股利、股息收入</t>
  </si>
  <si>
    <t xml:space="preserve">      国有企业退休人员社会化管理补助支出</t>
  </si>
  <si>
    <t>三、产权转让收入</t>
  </si>
  <si>
    <t>四、其他国有资本经营预算收入</t>
  </si>
  <si>
    <t>二、乡镇（街道）上解收入</t>
  </si>
  <si>
    <t>二、补助乡镇（街道）支出</t>
  </si>
  <si>
    <t>三、调入资金</t>
  </si>
  <si>
    <t>一、调出资金</t>
  </si>
  <si>
    <t>四、上年结转</t>
  </si>
  <si>
    <t>二、结转下年</t>
  </si>
  <si>
    <t>关于2024年涪陵高新区（涪陵综保区）国有资本经营预算收支决算的说明</t>
  </si>
  <si>
    <t xml:space="preserve">        无</t>
  </si>
  <si>
    <t>表15</t>
  </si>
  <si>
    <t xml:space="preserve"> 2024年涪陵高新区（涪陵综保区）社会保险基金预算收支决算表</t>
  </si>
  <si>
    <t>决算数为预算的%</t>
  </si>
  <si>
    <t>决算数为上年决算的%</t>
  </si>
  <si>
    <t>一、  企业职工基本养老保险基金收入</t>
  </si>
  <si>
    <t>一、  企业职工基本养老保险基金支出</t>
  </si>
  <si>
    <t>其中：社会保险费收入</t>
  </si>
  <si>
    <t>其中：养老保险待遇支出</t>
  </si>
  <si>
    <t>利息收入</t>
  </si>
  <si>
    <t>二、  城乡居民基本养老保险基金支出</t>
  </si>
  <si>
    <t>财政补贴收入</t>
  </si>
  <si>
    <t>二、  城乡居民基本养老保险基金收入</t>
  </si>
  <si>
    <t>三、  机关事业单位基本养老保险基金支出</t>
  </si>
  <si>
    <t>四、  职工基本医疗保险基金支出</t>
  </si>
  <si>
    <t>其中：基本医疗保险待遇支出</t>
  </si>
  <si>
    <t>三、  机关事业单位基本养老保险基金收入</t>
  </si>
  <si>
    <t>五、  居民基本医疗保险基金支出</t>
  </si>
  <si>
    <t>六、  工伤保险基金本支出</t>
  </si>
  <si>
    <t>其中：工伤保险待遇支出</t>
  </si>
  <si>
    <t>四、  职工基本医疗保险基金收入</t>
  </si>
  <si>
    <t>七、  失业保险基金支出</t>
  </si>
  <si>
    <t>其中：失业保险待遇支出</t>
  </si>
  <si>
    <t>五、  居民基本医疗保险基金收入</t>
  </si>
  <si>
    <t>六、  工伤保险基金本收入</t>
  </si>
  <si>
    <t xml:space="preserve">          利息收入</t>
  </si>
  <si>
    <t xml:space="preserve">          财政补贴收</t>
  </si>
  <si>
    <t xml:space="preserve">    七、失业保险基金收入</t>
  </si>
  <si>
    <t xml:space="preserve">     其中：社会保险费收入</t>
  </si>
  <si>
    <t xml:space="preserve">          财政补贴收入</t>
  </si>
  <si>
    <t>社会保险基金收入小计</t>
  </si>
  <si>
    <t>社会保险基金支出小计</t>
  </si>
  <si>
    <t>其中：待遇支出</t>
  </si>
  <si>
    <t>备注：社会保险基金实行全市统筹的财政体制，相关数据由全市统一编制并向社会公开，我高新区以空表列示。</t>
  </si>
  <si>
    <t>表16</t>
  </si>
  <si>
    <t>2024年涪陵高新区（涪陵综保区）地方政府债务限额及余额决算情况表</t>
  </si>
  <si>
    <t>单位：亿元</t>
  </si>
  <si>
    <t>地区</t>
  </si>
  <si>
    <t>2024年债务限额</t>
  </si>
  <si>
    <t>2024年债务余额</t>
  </si>
  <si>
    <t>一般债券</t>
  </si>
  <si>
    <t>专项债券</t>
  </si>
  <si>
    <t>涪陵区</t>
  </si>
  <si>
    <t>表17</t>
  </si>
  <si>
    <t xml:space="preserve"> 2024年涪陵高新区（涪陵综保区）地方政府债券使用情况表</t>
  </si>
  <si>
    <t>序号</t>
  </si>
  <si>
    <t>项目名称</t>
  </si>
  <si>
    <t>项目领域</t>
  </si>
  <si>
    <t>项目主管部门</t>
  </si>
  <si>
    <t>债券性质</t>
  </si>
  <si>
    <t>债券规模</t>
  </si>
  <si>
    <t>发行时间（年/月）</t>
  </si>
  <si>
    <t>表18</t>
  </si>
  <si>
    <t>2024年涪陵高新区（涪陵综保区）专项债券项目实施进度情况表</t>
  </si>
  <si>
    <t>实际支出金额</t>
  </si>
  <si>
    <t>实际支出进度（%）</t>
  </si>
  <si>
    <t>表19</t>
  </si>
  <si>
    <t xml:space="preserve"> 2024年涪陵高新区（涪陵综保区）地方政府债务相关情况表</t>
  </si>
  <si>
    <t>本地区</t>
  </si>
  <si>
    <t>一、2021 年末地方政府债务余额</t>
  </si>
  <si>
    <t xml:space="preserve">    其中：一般债务</t>
  </si>
  <si>
    <t xml:space="preserve">         专项债务</t>
  </si>
  <si>
    <t>二、2021 年末地方政府债务限额</t>
  </si>
  <si>
    <t>三、2022 年地方政府债务发行决算数</t>
  </si>
  <si>
    <t xml:space="preserve">    新增一般债券发行额 </t>
  </si>
  <si>
    <t xml:space="preserve">    中央转贷地方的国际金融组织和外国政府贷款</t>
  </si>
  <si>
    <t xml:space="preserve">    再融资一般债券发行额</t>
  </si>
  <si>
    <t xml:space="preserve">    新增专项债券发行额</t>
  </si>
  <si>
    <t xml:space="preserve">    再融资专项债券发行额</t>
  </si>
  <si>
    <t>四、2022 年地方政府债务还本决算数</t>
  </si>
  <si>
    <t xml:space="preserve">    一般债务还本支出</t>
  </si>
  <si>
    <t xml:space="preserve">    专项债务还本支出</t>
  </si>
  <si>
    <t>五、2022 年地方政府债务付息决算数</t>
  </si>
  <si>
    <t xml:space="preserve">    一般债务付息支出</t>
  </si>
  <si>
    <t xml:space="preserve">    专项债务付息支出</t>
  </si>
  <si>
    <t>六、2022 年末地方政府债务余额决算数</t>
  </si>
  <si>
    <t>七、2022 年地方政府债务限额</t>
  </si>
  <si>
    <t>表20</t>
  </si>
  <si>
    <t xml:space="preserve"> 2024年涪陵高新区（涪陵综保区）地方政府债务指标表</t>
  </si>
  <si>
    <t>级次</t>
  </si>
  <si>
    <t>政府债务率（%）</t>
  </si>
  <si>
    <t>利息支出率（%）</t>
  </si>
  <si>
    <t>债务年限（年）</t>
  </si>
  <si>
    <t>最长</t>
  </si>
  <si>
    <t>最短</t>
  </si>
  <si>
    <t>平均</t>
  </si>
  <si>
    <t>表21</t>
  </si>
  <si>
    <t>2024年涪陵高新区（涪陵综保区）基本建设支出决算表</t>
  </si>
  <si>
    <t>决算数为预算数的%</t>
  </si>
  <si>
    <t>教育支出</t>
  </si>
  <si>
    <t xml:space="preserve">     普通教育</t>
  </si>
  <si>
    <t>科学技术支出</t>
  </si>
  <si>
    <t xml:space="preserve">     社会科学</t>
  </si>
  <si>
    <t>社会保障和就业支出</t>
  </si>
  <si>
    <t xml:space="preserve">     社会福利</t>
  </si>
  <si>
    <t>卫生健康支出</t>
  </si>
  <si>
    <t xml:space="preserve">     公共卫生</t>
  </si>
  <si>
    <t>节能环保支出</t>
  </si>
  <si>
    <t xml:space="preserve">     自然生态保护</t>
  </si>
  <si>
    <t>住房保障支出</t>
  </si>
  <si>
    <t xml:space="preserve">     保障性安居工程</t>
  </si>
  <si>
    <t xml:space="preserve">         其中：老旧小区改造项目</t>
  </si>
  <si>
    <t>注：本表反应财政拨款的基本建设项目决算情况。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</si>
</sst>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_ "/>
    <numFmt numFmtId="178" formatCode="0.0%"/>
    <numFmt numFmtId="179" formatCode="0.00_);[Red]\(0.00\)"/>
    <numFmt numFmtId="180" formatCode="0.0_);[Red]\(0.0\)"/>
    <numFmt numFmtId="181" formatCode="yyyy&quot;年&quot;m&quot;月&quot;;@"/>
    <numFmt numFmtId="182" formatCode="0.00_ "/>
    <numFmt numFmtId="183" formatCode="0_);[Red]\(0\)"/>
    <numFmt numFmtId="184" formatCode="_ * #,##0_ ;_ * \-#,##0_ ;_ * &quot;-&quot;??_ ;_ @_ "/>
    <numFmt numFmtId="185" formatCode="#,##0_);[Red]\(#,##0\)"/>
    <numFmt numFmtId="186" formatCode="* #,##0;* \-#,##0;* &quot;-&quot;;@"/>
    <numFmt numFmtId="187" formatCode="0_ "/>
  </numFmts>
  <fonts count="9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indexed="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方正黑体_GBK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name val="宋体"/>
      <charset val="134"/>
    </font>
    <font>
      <sz val="16"/>
      <color theme="1"/>
      <name val="方正仿宋_GBK"/>
      <charset val="134"/>
    </font>
    <font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4"/>
      <color theme="1"/>
      <name val="方正仿宋_GBK"/>
      <charset val="134"/>
    </font>
    <font>
      <sz val="16"/>
      <name val="方正仿宋_GBK"/>
      <charset val="134"/>
    </font>
    <font>
      <sz val="11"/>
      <color rgb="FF000000"/>
      <name val="方正黑体_GBK"/>
      <charset val="134"/>
    </font>
    <font>
      <sz val="14"/>
      <color theme="1"/>
      <name val="方正黑体_GBK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22"/>
      <color theme="1"/>
      <name val="方正小标宋_GBK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黑体"/>
      <charset val="134"/>
    </font>
    <font>
      <sz val="18"/>
      <color indexed="8"/>
      <name val="黑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36"/>
      <color indexed="8"/>
      <name val="宋体"/>
      <charset val="134"/>
    </font>
    <font>
      <sz val="11"/>
      <color indexed="8"/>
      <name val="楷体_GB2312"/>
      <charset val="134"/>
    </font>
    <font>
      <b/>
      <sz val="20"/>
      <color indexed="8"/>
      <name val="宋体"/>
      <charset val="134"/>
    </font>
    <font>
      <b/>
      <sz val="48"/>
      <color indexed="8"/>
      <name val="宋体"/>
      <charset val="134"/>
    </font>
    <font>
      <sz val="55"/>
      <name val="宋体"/>
      <charset val="134"/>
    </font>
    <font>
      <b/>
      <sz val="55"/>
      <color indexed="8"/>
      <name val="宋体"/>
      <charset val="134"/>
    </font>
    <font>
      <b/>
      <sz val="28"/>
      <color indexed="8"/>
      <name val="宋体"/>
      <charset val="134"/>
    </font>
    <font>
      <b/>
      <sz val="36"/>
      <name val="宋体"/>
      <charset val="134"/>
    </font>
    <font>
      <b/>
      <sz val="2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" borderId="21" applyNumberFormat="0" applyAlignment="0" applyProtection="0">
      <alignment vertical="center"/>
    </xf>
    <xf numFmtId="0" fontId="61" fillId="6" borderId="22" applyNumberFormat="0" applyAlignment="0" applyProtection="0">
      <alignment vertical="center"/>
    </xf>
    <xf numFmtId="0" fontId="62" fillId="6" borderId="21" applyNumberFormat="0" applyAlignment="0" applyProtection="0">
      <alignment vertical="center"/>
    </xf>
    <xf numFmtId="0" fontId="63" fillId="7" borderId="23" applyNumberFormat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71" fillId="0" borderId="0" applyBorder="0">
      <alignment vertical="center"/>
    </xf>
    <xf numFmtId="9" fontId="19" fillId="0" borderId="0" applyFont="0" applyFill="0" applyBorder="0" applyAlignment="0" applyProtection="0"/>
    <xf numFmtId="0" fontId="72" fillId="0" borderId="26" applyNumberFormat="0" applyFill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7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7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19" fillId="0" borderId="0">
      <alignment vertical="center"/>
    </xf>
    <xf numFmtId="0" fontId="19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1" fillId="0" borderId="0"/>
    <xf numFmtId="0" fontId="71" fillId="0" borderId="0"/>
    <xf numFmtId="0" fontId="19" fillId="0" borderId="0">
      <alignment vertical="center"/>
    </xf>
    <xf numFmtId="0" fontId="71" fillId="0" borderId="0"/>
    <xf numFmtId="0" fontId="19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80" fillId="37" borderId="30" applyNumberFormat="0" applyAlignment="0" applyProtection="0">
      <alignment vertical="center"/>
    </xf>
    <xf numFmtId="0" fontId="81" fillId="38" borderId="31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6" fillId="37" borderId="33" applyNumberFormat="0" applyAlignment="0" applyProtection="0">
      <alignment vertical="center"/>
    </xf>
    <xf numFmtId="0" fontId="87" fillId="40" borderId="30" applyNumberFormat="0" applyAlignment="0" applyProtection="0">
      <alignment vertical="center"/>
    </xf>
    <xf numFmtId="0" fontId="71" fillId="0" borderId="0"/>
    <xf numFmtId="0" fontId="19" fillId="41" borderId="34" applyNumberFormat="0" applyFont="0" applyAlignment="0" applyProtection="0">
      <alignment vertical="center"/>
    </xf>
  </cellStyleXfs>
  <cellXfs count="36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vertical="center" wrapText="1"/>
    </xf>
    <xf numFmtId="177" fontId="3" fillId="0" borderId="6" xfId="0" applyNumberFormat="1" applyFont="1" applyFill="1" applyBorder="1" applyAlignment="1">
      <alignment vertical="center" wrapText="1"/>
    </xf>
    <xf numFmtId="176" fontId="0" fillId="0" borderId="5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/>
    <xf numFmtId="0" fontId="7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176" fontId="7" fillId="0" borderId="5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shrinkToFit="1"/>
    </xf>
    <xf numFmtId="176" fontId="4" fillId="0" borderId="8" xfId="0" applyNumberFormat="1" applyFont="1" applyFill="1" applyBorder="1" applyAlignment="1">
      <alignment vertical="center" shrinkToFit="1"/>
    </xf>
    <xf numFmtId="176" fontId="0" fillId="0" borderId="8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79" fontId="9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179" fontId="9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180" fontId="10" fillId="0" borderId="6" xfId="3" applyNumberFormat="1" applyFont="1" applyBorder="1">
      <alignment vertical="center"/>
    </xf>
    <xf numFmtId="0" fontId="0" fillId="0" borderId="4" xfId="0" applyFill="1" applyBorder="1" applyAlignment="1">
      <alignment horizontal="center" vertical="center"/>
    </xf>
    <xf numFmtId="180" fontId="9" fillId="0" borderId="5" xfId="93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1" fontId="9" fillId="0" borderId="5" xfId="0" applyNumberFormat="1" applyFont="1" applyFill="1" applyBorder="1" applyAlignment="1">
      <alignment horizontal="right" vertical="center"/>
    </xf>
    <xf numFmtId="181" fontId="9" fillId="0" borderId="5" xfId="0" applyNumberFormat="1" applyFont="1" applyFill="1" applyBorder="1" applyAlignment="1">
      <alignment horizontal="center" vertical="center"/>
    </xf>
    <xf numFmtId="180" fontId="9" fillId="0" borderId="6" xfId="3" applyNumberFormat="1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180" fontId="9" fillId="0" borderId="8" xfId="93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right" vertical="center"/>
    </xf>
    <xf numFmtId="181" fontId="9" fillId="0" borderId="8" xfId="0" applyNumberFormat="1" applyFont="1" applyFill="1" applyBorder="1" applyAlignment="1">
      <alignment horizontal="center" vertical="center"/>
    </xf>
    <xf numFmtId="180" fontId="9" fillId="0" borderId="9" xfId="3" applyNumberFormat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181" fontId="9" fillId="0" borderId="6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81" fontId="9" fillId="0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82" fontId="15" fillId="0" borderId="8" xfId="1" applyNumberFormat="1" applyFont="1" applyFill="1" applyBorder="1">
      <alignment vertical="center"/>
    </xf>
    <xf numFmtId="182" fontId="15" fillId="0" borderId="9" xfId="1" applyNumberFormat="1" applyFont="1" applyFill="1" applyBorder="1">
      <alignment vertical="center"/>
    </xf>
    <xf numFmtId="0" fontId="7" fillId="0" borderId="0" xfId="0" applyFont="1">
      <alignment vertical="center"/>
    </xf>
    <xf numFmtId="2" fontId="16" fillId="0" borderId="1" xfId="63" applyNumberFormat="1" applyFont="1" applyBorder="1" applyAlignment="1" applyProtection="1">
      <alignment horizontal="center" vertical="center" wrapText="1"/>
    </xf>
    <xf numFmtId="2" fontId="16" fillId="0" borderId="10" xfId="63" applyNumberFormat="1" applyFont="1" applyBorder="1" applyAlignment="1" applyProtection="1">
      <alignment horizontal="center" vertical="center" wrapText="1"/>
    </xf>
    <xf numFmtId="2" fontId="16" fillId="0" borderId="2" xfId="63" applyNumberFormat="1" applyFont="1" applyFill="1" applyBorder="1" applyAlignment="1" applyProtection="1">
      <alignment horizontal="center" vertical="center" wrapText="1"/>
    </xf>
    <xf numFmtId="2" fontId="16" fillId="0" borderId="3" xfId="63" applyNumberFormat="1" applyFont="1" applyBorder="1" applyAlignment="1">
      <alignment horizontal="center" vertical="center" wrapText="1"/>
    </xf>
    <xf numFmtId="2" fontId="16" fillId="0" borderId="2" xfId="63" applyNumberFormat="1" applyFont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left" vertical="center" indent="1"/>
    </xf>
    <xf numFmtId="0" fontId="0" fillId="0" borderId="5" xfId="0" applyFont="1" applyBorder="1">
      <alignment vertical="center"/>
    </xf>
    <xf numFmtId="0" fontId="17" fillId="0" borderId="5" xfId="0" applyFont="1" applyBorder="1" applyAlignment="1">
      <alignment horizontal="left" vertical="center" indent="1"/>
    </xf>
    <xf numFmtId="0" fontId="17" fillId="2" borderId="4" xfId="0" applyFont="1" applyFill="1" applyBorder="1" applyAlignment="1">
      <alignment horizontal="left" vertical="center" indent="1"/>
    </xf>
    <xf numFmtId="0" fontId="17" fillId="2" borderId="5" xfId="0" applyFont="1" applyFill="1" applyBorder="1" applyAlignment="1">
      <alignment horizontal="left" vertical="center" indent="1"/>
    </xf>
    <xf numFmtId="0" fontId="17" fillId="0" borderId="4" xfId="0" applyFont="1" applyBorder="1" applyAlignment="1">
      <alignment horizontal="left" vertical="center" indent="2"/>
    </xf>
    <xf numFmtId="0" fontId="17" fillId="2" borderId="4" xfId="0" applyFont="1" applyFill="1" applyBorder="1" applyAlignment="1">
      <alignment horizontal="left" vertical="center" indent="2"/>
    </xf>
    <xf numFmtId="0" fontId="17" fillId="0" borderId="4" xfId="0" applyFont="1" applyBorder="1">
      <alignment vertical="center"/>
    </xf>
    <xf numFmtId="0" fontId="17" fillId="2" borderId="4" xfId="0" applyFont="1" applyFill="1" applyBorder="1">
      <alignment vertical="center"/>
    </xf>
    <xf numFmtId="0" fontId="18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18" fillId="0" borderId="5" xfId="0" applyFont="1" applyBorder="1" applyAlignment="1">
      <alignment horizontal="left" vertical="center" indent="1"/>
    </xf>
    <xf numFmtId="0" fontId="17" fillId="2" borderId="7" xfId="0" applyFont="1" applyFill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9" xfId="0" applyFont="1" applyBorder="1">
      <alignment vertical="center"/>
    </xf>
    <xf numFmtId="0" fontId="19" fillId="0" borderId="0" xfId="66" applyAlignment="1">
      <alignment vertical="center"/>
    </xf>
    <xf numFmtId="0" fontId="1" fillId="0" borderId="0" xfId="66" applyFont="1" applyAlignment="1">
      <alignment horizontal="center" vertical="center" wrapText="1"/>
    </xf>
    <xf numFmtId="0" fontId="20" fillId="0" borderId="0" xfId="66" applyFont="1" applyAlignment="1">
      <alignment horizontal="justify" vertical="top" wrapText="1"/>
    </xf>
    <xf numFmtId="0" fontId="21" fillId="0" borderId="0" xfId="66" applyFont="1" applyAlignment="1">
      <alignment horizontal="justify" vertical="top" wrapText="1"/>
    </xf>
    <xf numFmtId="0" fontId="2" fillId="0" borderId="1" xfId="60" applyFont="1" applyFill="1" applyBorder="1" applyAlignment="1">
      <alignment horizontal="center" vertical="center"/>
    </xf>
    <xf numFmtId="183" fontId="2" fillId="0" borderId="2" xfId="92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92" applyFont="1" applyFill="1" applyBorder="1" applyAlignment="1" applyProtection="1">
      <alignment horizontal="center" vertical="center" wrapText="1"/>
      <protection locked="0"/>
    </xf>
    <xf numFmtId="0" fontId="10" fillId="0" borderId="4" xfId="60" applyFont="1" applyFill="1" applyBorder="1" applyAlignment="1">
      <alignment horizontal="center" vertical="center"/>
    </xf>
    <xf numFmtId="184" fontId="22" fillId="0" borderId="5" xfId="1" applyNumberFormat="1" applyFont="1" applyFill="1" applyBorder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10" fillId="0" borderId="4" xfId="62" applyFont="1" applyFill="1" applyBorder="1" applyAlignment="1">
      <alignment vertical="center"/>
    </xf>
    <xf numFmtId="0" fontId="10" fillId="0" borderId="5" xfId="62" applyNumberFormat="1" applyFont="1" applyFill="1" applyBorder="1" applyAlignment="1">
      <alignment horizontal="right" vertical="center"/>
    </xf>
    <xf numFmtId="0" fontId="10" fillId="0" borderId="6" xfId="62" applyNumberFormat="1" applyFont="1" applyFill="1" applyBorder="1" applyAlignment="1">
      <alignment horizontal="right" vertical="center"/>
    </xf>
    <xf numFmtId="0" fontId="0" fillId="0" borderId="4" xfId="62" applyFont="1" applyFill="1" applyBorder="1">
      <alignment vertical="center"/>
    </xf>
    <xf numFmtId="184" fontId="23" fillId="0" borderId="5" xfId="1" applyNumberFormat="1" applyFont="1" applyFill="1" applyBorder="1">
      <alignment vertical="center"/>
    </xf>
    <xf numFmtId="0" fontId="0" fillId="0" borderId="4" xfId="0" applyFont="1" applyFill="1" applyBorder="1" applyAlignment="1">
      <alignment horizontal="left" vertical="center" shrinkToFit="1"/>
    </xf>
    <xf numFmtId="183" fontId="0" fillId="0" borderId="6" xfId="62" applyNumberFormat="1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7" xfId="0" applyFont="1" applyFill="1" applyBorder="1" applyAlignment="1">
      <alignment horizontal="left" vertical="center" shrinkToFit="1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2" fillId="0" borderId="10" xfId="60" applyFont="1" applyFill="1" applyBorder="1" applyAlignment="1">
      <alignment horizontal="center" vertical="center"/>
    </xf>
    <xf numFmtId="0" fontId="10" fillId="0" borderId="11" xfId="76" applyFont="1" applyFill="1" applyBorder="1" applyAlignment="1">
      <alignment horizontal="center" vertical="center"/>
    </xf>
    <xf numFmtId="185" fontId="10" fillId="0" borderId="11" xfId="62" applyNumberFormat="1" applyFont="1" applyFill="1" applyBorder="1" applyAlignment="1">
      <alignment vertical="center"/>
    </xf>
    <xf numFmtId="0" fontId="0" fillId="0" borderId="11" xfId="62" applyFont="1" applyFill="1" applyBorder="1" applyAlignment="1">
      <alignment vertical="center" wrapText="1"/>
    </xf>
    <xf numFmtId="0" fontId="10" fillId="0" borderId="11" xfId="62" applyFont="1" applyFill="1" applyBorder="1" applyAlignment="1">
      <alignment vertical="center"/>
    </xf>
    <xf numFmtId="186" fontId="0" fillId="0" borderId="11" xfId="4" applyNumberFormat="1" applyFont="1" applyFill="1" applyBorder="1" applyAlignment="1">
      <alignment horizontal="left" vertical="center" shrinkToFit="1"/>
    </xf>
    <xf numFmtId="0" fontId="24" fillId="0" borderId="6" xfId="62" applyFont="1" applyFill="1" applyBorder="1" applyAlignment="1"/>
    <xf numFmtId="186" fontId="0" fillId="0" borderId="11" xfId="4" applyNumberFormat="1" applyFont="1" applyFill="1" applyBorder="1" applyAlignment="1" applyProtection="1">
      <alignment horizontal="left" vertical="center" shrinkToFit="1"/>
    </xf>
    <xf numFmtId="183" fontId="9" fillId="0" borderId="5" xfId="113" applyNumberFormat="1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183" fontId="9" fillId="0" borderId="8" xfId="113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184" fontId="7" fillId="0" borderId="6" xfId="1" applyNumberFormat="1" applyFont="1" applyFill="1" applyBorder="1">
      <alignment vertical="center"/>
    </xf>
    <xf numFmtId="0" fontId="0" fillId="0" borderId="4" xfId="77" applyFont="1" applyFill="1" applyBorder="1" applyAlignment="1">
      <alignment horizontal="left" vertical="center"/>
    </xf>
    <xf numFmtId="184" fontId="0" fillId="0" borderId="6" xfId="1" applyNumberFormat="1" applyFont="1" applyFill="1" applyBorder="1">
      <alignment vertical="center"/>
    </xf>
    <xf numFmtId="184" fontId="15" fillId="0" borderId="6" xfId="1" applyNumberFormat="1" applyFont="1" applyFill="1" applyBorder="1">
      <alignment vertical="center"/>
    </xf>
    <xf numFmtId="0" fontId="0" fillId="0" borderId="7" xfId="77" applyFont="1" applyFill="1" applyBorder="1" applyAlignment="1">
      <alignment horizontal="left" vertical="center"/>
    </xf>
    <xf numFmtId="184" fontId="0" fillId="0" borderId="9" xfId="1" applyNumberFormat="1" applyFont="1" applyFill="1" applyBorder="1">
      <alignment vertical="center"/>
    </xf>
    <xf numFmtId="0" fontId="25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184" fontId="7" fillId="0" borderId="6" xfId="0" applyNumberFormat="1" applyFont="1" applyBorder="1">
      <alignment vertical="center"/>
    </xf>
    <xf numFmtId="0" fontId="9" fillId="0" borderId="7" xfId="94" applyFont="1" applyFill="1" applyBorder="1" applyAlignment="1">
      <alignment horizontal="center" vertical="center" wrapText="1"/>
    </xf>
    <xf numFmtId="184" fontId="0" fillId="0" borderId="9" xfId="1" applyNumberFormat="1" applyFont="1" applyBorder="1">
      <alignment vertical="center"/>
    </xf>
    <xf numFmtId="0" fontId="0" fillId="0" borderId="0" xfId="0" applyFont="1">
      <alignment vertical="center"/>
    </xf>
    <xf numFmtId="185" fontId="16" fillId="0" borderId="1" xfId="76" applyNumberFormat="1" applyFont="1" applyFill="1" applyBorder="1" applyAlignment="1">
      <alignment horizontal="center" vertical="center" shrinkToFit="1"/>
    </xf>
    <xf numFmtId="185" fontId="16" fillId="0" borderId="2" xfId="76" applyNumberFormat="1" applyFont="1" applyFill="1" applyBorder="1" applyAlignment="1">
      <alignment horizontal="center" vertical="center" shrinkToFit="1"/>
    </xf>
    <xf numFmtId="185" fontId="16" fillId="0" borderId="3" xfId="76" applyNumberFormat="1" applyFont="1" applyFill="1" applyBorder="1" applyAlignment="1">
      <alignment horizontal="center" vertical="center" shrinkToFit="1"/>
    </xf>
    <xf numFmtId="3" fontId="3" fillId="0" borderId="4" xfId="66" applyNumberFormat="1" applyFont="1" applyFill="1" applyBorder="1" applyAlignment="1" applyProtection="1">
      <alignment vertical="center"/>
    </xf>
    <xf numFmtId="185" fontId="10" fillId="0" borderId="5" xfId="60" applyNumberFormat="1" applyFont="1" applyFill="1" applyBorder="1" applyAlignment="1">
      <alignment horizontal="right" vertical="center" shrinkToFit="1"/>
    </xf>
    <xf numFmtId="3" fontId="3" fillId="0" borderId="5" xfId="66" applyNumberFormat="1" applyFont="1" applyFill="1" applyBorder="1" applyAlignment="1" applyProtection="1">
      <alignment vertical="center"/>
    </xf>
    <xf numFmtId="185" fontId="10" fillId="0" borderId="6" xfId="60" applyNumberFormat="1" applyFont="1" applyFill="1" applyBorder="1" applyAlignment="1">
      <alignment horizontal="right" vertical="center" shrinkToFit="1"/>
    </xf>
    <xf numFmtId="3" fontId="25" fillId="0" borderId="4" xfId="66" applyNumberFormat="1" applyFont="1" applyFill="1" applyBorder="1" applyAlignment="1" applyProtection="1">
      <alignment vertical="center"/>
    </xf>
    <xf numFmtId="185" fontId="9" fillId="0" borderId="5" xfId="60" applyNumberFormat="1" applyFont="1" applyFill="1" applyBorder="1" applyAlignment="1">
      <alignment horizontal="right" vertical="center" shrinkToFit="1"/>
    </xf>
    <xf numFmtId="3" fontId="25" fillId="0" borderId="5" xfId="66" applyNumberFormat="1" applyFont="1" applyFill="1" applyBorder="1" applyAlignment="1" applyProtection="1">
      <alignment vertical="center"/>
    </xf>
    <xf numFmtId="185" fontId="9" fillId="0" borderId="6" xfId="60" applyNumberFormat="1" applyFont="1" applyFill="1" applyBorder="1" applyAlignment="1">
      <alignment horizontal="right" vertical="center" shrinkToFit="1"/>
    </xf>
    <xf numFmtId="3" fontId="25" fillId="0" borderId="5" xfId="66" applyNumberFormat="1" applyFont="1" applyFill="1" applyBorder="1" applyAlignment="1" applyProtection="1">
      <alignment horizontal="left" vertical="center" indent="1"/>
    </xf>
    <xf numFmtId="3" fontId="25" fillId="0" borderId="7" xfId="66" applyNumberFormat="1" applyFont="1" applyFill="1" applyBorder="1" applyAlignment="1" applyProtection="1">
      <alignment vertical="center"/>
    </xf>
    <xf numFmtId="185" fontId="9" fillId="0" borderId="8" xfId="60" applyNumberFormat="1" applyFont="1" applyFill="1" applyBorder="1" applyAlignment="1">
      <alignment horizontal="right" vertical="center" shrinkToFit="1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9" fillId="0" borderId="0" xfId="60" applyFont="1" applyFill="1" applyBorder="1" applyAlignment="1">
      <alignment horizontal="center" vertical="center"/>
    </xf>
    <xf numFmtId="0" fontId="0" fillId="0" borderId="0" xfId="60" applyFont="1" applyFill="1" applyBorder="1" applyAlignment="1">
      <alignment horizontal="right" vertical="center"/>
    </xf>
    <xf numFmtId="0" fontId="3" fillId="0" borderId="1" xfId="76" applyFont="1" applyFill="1" applyBorder="1" applyAlignment="1">
      <alignment horizontal="center" vertical="center"/>
    </xf>
    <xf numFmtId="183" fontId="14" fillId="0" borderId="3" xfId="76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3" fontId="3" fillId="0" borderId="6" xfId="0" applyNumberFormat="1" applyFont="1" applyFill="1" applyBorder="1" applyAlignment="1" applyProtection="1">
      <alignment horizontal="right" vertical="center"/>
    </xf>
    <xf numFmtId="3" fontId="25" fillId="0" borderId="6" xfId="0" applyNumberFormat="1" applyFont="1" applyFill="1" applyBorder="1" applyAlignment="1" applyProtection="1">
      <alignment horizontal="right" vertical="center"/>
    </xf>
    <xf numFmtId="0" fontId="25" fillId="0" borderId="13" xfId="0" applyNumberFormat="1" applyFont="1" applyFill="1" applyBorder="1" applyAlignment="1" applyProtection="1">
      <alignment horizontal="left" vertical="center"/>
    </xf>
    <xf numFmtId="0" fontId="27" fillId="0" borderId="0" xfId="66" applyFont="1" applyAlignment="1">
      <alignment horizontal="left" vertical="top" wrapText="1"/>
    </xf>
    <xf numFmtId="178" fontId="0" fillId="0" borderId="0" xfId="0" applyNumberFormat="1">
      <alignment vertical="center"/>
    </xf>
    <xf numFmtId="178" fontId="1" fillId="0" borderId="0" xfId="0" applyNumberFormat="1" applyFont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>
      <alignment vertical="center"/>
    </xf>
    <xf numFmtId="178" fontId="7" fillId="0" borderId="5" xfId="0" applyNumberFormat="1" applyFont="1" applyFill="1" applyBorder="1" applyAlignment="1">
      <alignment horizontal="right" vertical="center"/>
    </xf>
    <xf numFmtId="178" fontId="7" fillId="0" borderId="6" xfId="0" applyNumberFormat="1" applyFont="1" applyFill="1" applyBorder="1" applyAlignment="1">
      <alignment horizontal="right" vertical="center"/>
    </xf>
    <xf numFmtId="185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185" fontId="18" fillId="0" borderId="4" xfId="0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176" fontId="0" fillId="0" borderId="5" xfId="0" applyNumberFormat="1" applyFont="1" applyFill="1" applyBorder="1">
      <alignment vertical="center"/>
    </xf>
    <xf numFmtId="178" fontId="0" fillId="0" borderId="6" xfId="0" applyNumberFormat="1" applyFont="1" applyFill="1" applyBorder="1" applyAlignment="1">
      <alignment horizontal="right" vertical="center"/>
    </xf>
    <xf numFmtId="178" fontId="0" fillId="0" borderId="5" xfId="0" applyNumberFormat="1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177" fontId="0" fillId="0" borderId="5" xfId="0" applyNumberFormat="1" applyFont="1" applyFill="1" applyBorder="1" applyAlignment="1">
      <alignment horizontal="right" vertical="center"/>
    </xf>
    <xf numFmtId="178" fontId="0" fillId="0" borderId="6" xfId="0" applyNumberFormat="1" applyFont="1" applyFill="1" applyBorder="1">
      <alignment vertical="center"/>
    </xf>
    <xf numFmtId="185" fontId="9" fillId="0" borderId="4" xfId="0" applyNumberFormat="1" applyFont="1" applyFill="1" applyBorder="1" applyAlignment="1">
      <alignment horizontal="left" vertical="center" shrinkToFit="1"/>
    </xf>
    <xf numFmtId="185" fontId="17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184" fontId="23" fillId="0" borderId="8" xfId="1" applyNumberFormat="1" applyFont="1" applyFill="1" applyBorder="1">
      <alignment vertical="center"/>
    </xf>
    <xf numFmtId="178" fontId="7" fillId="0" borderId="8" xfId="0" applyNumberFormat="1" applyFont="1" applyFill="1" applyBorder="1" applyAlignment="1">
      <alignment horizontal="right" vertical="center"/>
    </xf>
    <xf numFmtId="178" fontId="7" fillId="0" borderId="9" xfId="0" applyNumberFormat="1" applyFont="1" applyFill="1" applyBorder="1" applyAlignment="1">
      <alignment horizontal="right" vertical="center"/>
    </xf>
    <xf numFmtId="185" fontId="9" fillId="0" borderId="7" xfId="0" applyNumberFormat="1" applyFont="1" applyFill="1" applyBorder="1" applyAlignment="1">
      <alignment horizontal="left" vertical="center" shrinkToFit="1"/>
    </xf>
    <xf numFmtId="178" fontId="0" fillId="0" borderId="14" xfId="0" applyNumberFormat="1" applyBorder="1" applyAlignment="1">
      <alignment horizontal="right" vertical="center"/>
    </xf>
    <xf numFmtId="176" fontId="0" fillId="0" borderId="8" xfId="0" applyNumberFormat="1" applyFont="1" applyFill="1" applyBorder="1">
      <alignment vertical="center"/>
    </xf>
    <xf numFmtId="185" fontId="9" fillId="0" borderId="8" xfId="73" applyNumberFormat="1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14" fontId="30" fillId="0" borderId="4" xfId="92" applyNumberFormat="1" applyFont="1" applyFill="1" applyBorder="1" applyAlignment="1" applyProtection="1">
      <alignment horizontal="center" vertical="center"/>
      <protection locked="0"/>
    </xf>
    <xf numFmtId="183" fontId="31" fillId="0" borderId="6" xfId="92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9" applyFont="1" applyFill="1" applyBorder="1" applyAlignment="1">
      <alignment vertical="center"/>
    </xf>
    <xf numFmtId="185" fontId="10" fillId="0" borderId="6" xfId="0" applyNumberFormat="1" applyFont="1" applyFill="1" applyBorder="1" applyAlignment="1">
      <alignment vertical="center" shrinkToFit="1"/>
    </xf>
    <xf numFmtId="0" fontId="7" fillId="0" borderId="4" xfId="77" applyFont="1" applyFill="1" applyBorder="1" applyAlignment="1">
      <alignment vertical="center"/>
    </xf>
    <xf numFmtId="0" fontId="0" fillId="0" borderId="4" xfId="77" applyFont="1" applyFill="1" applyBorder="1" applyAlignment="1">
      <alignment horizontal="left" vertical="center" indent="1"/>
    </xf>
    <xf numFmtId="185" fontId="9" fillId="0" borderId="6" xfId="0" applyNumberFormat="1" applyFont="1" applyFill="1" applyBorder="1" applyAlignment="1">
      <alignment vertical="center" shrinkToFit="1"/>
    </xf>
    <xf numFmtId="0" fontId="7" fillId="0" borderId="4" xfId="77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7" xfId="0" applyFont="1" applyFill="1" applyBorder="1" applyAlignment="1">
      <alignment horizontal="left" vertical="center" indent="1"/>
    </xf>
    <xf numFmtId="185" fontId="9" fillId="0" borderId="9" xfId="0" applyNumberFormat="1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85" fontId="9" fillId="0" borderId="11" xfId="0" applyNumberFormat="1" applyFont="1" applyFill="1" applyBorder="1" applyAlignment="1">
      <alignment vertical="center" shrinkToFit="1"/>
    </xf>
    <xf numFmtId="185" fontId="9" fillId="0" borderId="5" xfId="0" applyNumberFormat="1" applyFont="1" applyFill="1" applyBorder="1" applyAlignment="1">
      <alignment vertical="center" shrinkToFit="1"/>
    </xf>
    <xf numFmtId="185" fontId="9" fillId="0" borderId="12" xfId="0" applyNumberFormat="1" applyFont="1" applyFill="1" applyBorder="1" applyAlignment="1">
      <alignment vertical="center" shrinkToFit="1"/>
    </xf>
    <xf numFmtId="185" fontId="9" fillId="0" borderId="8" xfId="0" applyNumberFormat="1" applyFont="1" applyFill="1" applyBorder="1" applyAlignment="1">
      <alignment vertical="center" shrinkToFit="1"/>
    </xf>
    <xf numFmtId="0" fontId="32" fillId="0" borderId="0" xfId="94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/>
    </xf>
    <xf numFmtId="184" fontId="3" fillId="0" borderId="5" xfId="1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 applyProtection="1">
      <alignment vertical="center"/>
    </xf>
    <xf numFmtId="184" fontId="3" fillId="0" borderId="6" xfId="1" applyNumberFormat="1" applyFont="1" applyFill="1" applyBorder="1" applyAlignment="1">
      <alignment horizontal="right" vertical="center"/>
    </xf>
    <xf numFmtId="0" fontId="25" fillId="0" borderId="4" xfId="0" applyNumberFormat="1" applyFont="1" applyFill="1" applyBorder="1" applyAlignment="1" applyProtection="1">
      <alignment vertical="center"/>
    </xf>
    <xf numFmtId="184" fontId="25" fillId="0" borderId="5" xfId="1" applyNumberFormat="1" applyFont="1" applyFill="1" applyBorder="1" applyAlignment="1">
      <alignment horizontal="right" vertical="center"/>
    </xf>
    <xf numFmtId="0" fontId="25" fillId="0" borderId="5" xfId="0" applyNumberFormat="1" applyFont="1" applyFill="1" applyBorder="1" applyAlignment="1" applyProtection="1">
      <alignment vertical="center"/>
    </xf>
    <xf numFmtId="184" fontId="25" fillId="0" borderId="6" xfId="1" applyNumberFormat="1" applyFont="1" applyFill="1" applyBorder="1" applyAlignment="1">
      <alignment horizontal="right"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5" fillId="0" borderId="7" xfId="0" applyNumberFormat="1" applyFont="1" applyFill="1" applyBorder="1" applyAlignment="1" applyProtection="1">
      <alignment vertical="center"/>
    </xf>
    <xf numFmtId="184" fontId="25" fillId="0" borderId="8" xfId="1" applyNumberFormat="1" applyFont="1" applyFill="1" applyBorder="1" applyAlignment="1">
      <alignment horizontal="right" vertical="center"/>
    </xf>
    <xf numFmtId="0" fontId="25" fillId="0" borderId="8" xfId="0" applyNumberFormat="1" applyFont="1" applyFill="1" applyBorder="1" applyAlignment="1" applyProtection="1">
      <alignment vertical="center"/>
    </xf>
    <xf numFmtId="184" fontId="25" fillId="0" borderId="9" xfId="1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4" xfId="0" applyNumberFormat="1" applyFont="1" applyBorder="1">
      <alignment vertical="center"/>
    </xf>
    <xf numFmtId="0" fontId="0" fillId="0" borderId="4" xfId="0" applyNumberFormat="1" applyBorder="1">
      <alignment vertical="center"/>
    </xf>
    <xf numFmtId="0" fontId="0" fillId="0" borderId="4" xfId="0" applyNumberFormat="1" applyFont="1" applyBorder="1">
      <alignment vertical="center"/>
    </xf>
    <xf numFmtId="184" fontId="25" fillId="3" borderId="6" xfId="1" applyNumberFormat="1" applyFont="1" applyFill="1" applyBorder="1" applyAlignment="1">
      <alignment horizontal="right" vertical="center"/>
    </xf>
    <xf numFmtId="0" fontId="0" fillId="0" borderId="7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3" fontId="25" fillId="0" borderId="15" xfId="0" applyNumberFormat="1" applyFont="1" applyFill="1" applyBorder="1" applyAlignment="1" applyProtection="1">
      <alignment horizontal="right" vertical="center"/>
    </xf>
    <xf numFmtId="0" fontId="34" fillId="0" borderId="0" xfId="0" applyFont="1" applyAlignment="1">
      <alignment vertical="center"/>
    </xf>
    <xf numFmtId="0" fontId="27" fillId="0" borderId="0" xfId="0" applyFont="1" applyAlignment="1">
      <alignment horizontal="justify" vertical="top" wrapText="1"/>
    </xf>
    <xf numFmtId="0" fontId="0" fillId="0" borderId="0" xfId="0" applyAlignment="1">
      <alignment vertical="center" shrinkToFit="1"/>
    </xf>
    <xf numFmtId="178" fontId="1" fillId="0" borderId="14" xfId="0" applyNumberFormat="1" applyFont="1" applyBorder="1" applyAlignment="1">
      <alignment horizontal="center" vertical="center"/>
    </xf>
    <xf numFmtId="178" fontId="2" fillId="0" borderId="2" xfId="92" applyNumberFormat="1" applyFont="1" applyFill="1" applyBorder="1" applyAlignment="1" applyProtection="1">
      <alignment horizontal="center" vertical="center" wrapText="1"/>
      <protection locked="0"/>
    </xf>
    <xf numFmtId="178" fontId="2" fillId="0" borderId="3" xfId="92" applyNumberFormat="1" applyFont="1" applyFill="1" applyBorder="1" applyAlignment="1" applyProtection="1">
      <alignment horizontal="center" vertical="center" wrapText="1"/>
      <protection locked="0"/>
    </xf>
    <xf numFmtId="41" fontId="22" fillId="0" borderId="5" xfId="1" applyNumberFormat="1" applyFont="1" applyFill="1" applyBorder="1" applyAlignment="1">
      <alignment horizontal="right" vertical="center"/>
    </xf>
    <xf numFmtId="0" fontId="10" fillId="0" borderId="4" xfId="91" applyFont="1" applyFill="1" applyBorder="1" applyAlignment="1" applyProtection="1">
      <alignment horizontal="left" vertical="center" wrapText="1"/>
      <protection locked="0"/>
    </xf>
    <xf numFmtId="41" fontId="22" fillId="0" borderId="5" xfId="1" applyNumberFormat="1" applyFont="1" applyFill="1" applyBorder="1">
      <alignment vertical="center"/>
    </xf>
    <xf numFmtId="0" fontId="0" fillId="0" borderId="4" xfId="60" applyFont="1" applyFill="1" applyBorder="1" applyAlignment="1">
      <alignment vertical="center"/>
    </xf>
    <xf numFmtId="41" fontId="23" fillId="0" borderId="5" xfId="1" applyNumberFormat="1" applyFont="1" applyFill="1" applyBorder="1">
      <alignment vertical="center"/>
    </xf>
    <xf numFmtId="0" fontId="23" fillId="0" borderId="4" xfId="65" applyFont="1" applyFill="1" applyBorder="1">
      <alignment vertical="center"/>
    </xf>
    <xf numFmtId="41" fontId="35" fillId="3" borderId="5" xfId="1" applyNumberFormat="1" applyFont="1" applyFill="1" applyBorder="1">
      <alignment vertical="center"/>
    </xf>
    <xf numFmtId="41" fontId="36" fillId="3" borderId="5" xfId="1" applyNumberFormat="1" applyFont="1" applyFill="1" applyBorder="1">
      <alignment vertical="center"/>
    </xf>
    <xf numFmtId="178" fontId="37" fillId="3" borderId="5" xfId="59" applyNumberFormat="1" applyFont="1" applyFill="1" applyBorder="1" applyAlignment="1">
      <alignment horizontal="right" vertical="center"/>
    </xf>
    <xf numFmtId="0" fontId="0" fillId="0" borderId="4" xfId="60" applyFont="1" applyFill="1" applyBorder="1" applyAlignment="1">
      <alignment vertical="center" shrinkToFit="1"/>
    </xf>
    <xf numFmtId="0" fontId="0" fillId="0" borderId="4" xfId="60" applyFont="1" applyFill="1" applyBorder="1">
      <alignment vertical="center"/>
    </xf>
    <xf numFmtId="184" fontId="23" fillId="0" borderId="5" xfId="1" applyNumberFormat="1" applyFont="1" applyFill="1" applyBorder="1" applyAlignment="1">
      <alignment horizontal="right" vertical="center"/>
    </xf>
    <xf numFmtId="0" fontId="38" fillId="0" borderId="4" xfId="91" applyFont="1" applyFill="1" applyBorder="1" applyAlignment="1" applyProtection="1">
      <alignment horizontal="left" vertical="center" wrapText="1"/>
      <protection locked="0"/>
    </xf>
    <xf numFmtId="184" fontId="22" fillId="0" borderId="5" xfId="1" applyNumberFormat="1" applyFont="1" applyFill="1" applyBorder="1" applyAlignment="1">
      <alignment horizontal="right" vertical="center"/>
    </xf>
    <xf numFmtId="0" fontId="2" fillId="0" borderId="4" xfId="91" applyFont="1" applyFill="1" applyBorder="1" applyAlignment="1" applyProtection="1">
      <alignment horizontal="left" vertical="center" wrapText="1"/>
      <protection locked="0"/>
    </xf>
    <xf numFmtId="0" fontId="23" fillId="0" borderId="4" xfId="64" applyFont="1" applyFill="1" applyBorder="1">
      <alignment vertical="center"/>
    </xf>
    <xf numFmtId="0" fontId="23" fillId="0" borderId="4" xfId="64" applyFont="1" applyFill="1" applyBorder="1" applyAlignment="1">
      <alignment vertical="center" shrinkToFit="1"/>
    </xf>
    <xf numFmtId="184" fontId="23" fillId="0" borderId="5" xfId="1" applyNumberFormat="1" applyFont="1" applyFill="1" applyBorder="1" applyAlignment="1">
      <alignment horizontal="right" vertical="center" shrinkToFit="1"/>
    </xf>
    <xf numFmtId="178" fontId="0" fillId="0" borderId="5" xfId="0" applyNumberFormat="1" applyFont="1" applyFill="1" applyBorder="1" applyAlignment="1">
      <alignment horizontal="right" vertical="center" shrinkToFit="1"/>
    </xf>
    <xf numFmtId="178" fontId="0" fillId="0" borderId="6" xfId="0" applyNumberFormat="1" applyFont="1" applyFill="1" applyBorder="1" applyAlignment="1">
      <alignment horizontal="right" vertical="center" shrinkToFit="1"/>
    </xf>
    <xf numFmtId="0" fontId="23" fillId="0" borderId="4" xfId="64" applyFont="1" applyFill="1" applyBorder="1" applyAlignment="1">
      <alignment vertical="center" wrapText="1" shrinkToFit="1"/>
    </xf>
    <xf numFmtId="0" fontId="23" fillId="0" borderId="4" xfId="64" applyFont="1" applyFill="1" applyBorder="1" applyAlignment="1">
      <alignment vertical="center" wrapText="1"/>
    </xf>
    <xf numFmtId="0" fontId="23" fillId="0" borderId="7" xfId="64" applyFont="1" applyFill="1" applyBorder="1">
      <alignment vertical="center"/>
    </xf>
    <xf numFmtId="184" fontId="23" fillId="0" borderId="8" xfId="1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0" borderId="9" xfId="0" applyNumberFormat="1" applyFont="1" applyFill="1" applyBorder="1" applyAlignment="1">
      <alignment horizontal="right"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0" xfId="59" applyFont="1" applyFill="1" applyAlignment="1">
      <alignment vertical="center"/>
    </xf>
    <xf numFmtId="178" fontId="7" fillId="0" borderId="6" xfId="59" applyNumberFormat="1" applyFont="1" applyFill="1" applyBorder="1" applyAlignment="1">
      <alignment vertical="center"/>
    </xf>
    <xf numFmtId="176" fontId="35" fillId="3" borderId="5" xfId="1" applyNumberFormat="1" applyFont="1" applyFill="1" applyBorder="1">
      <alignment vertical="center"/>
    </xf>
    <xf numFmtId="178" fontId="0" fillId="0" borderId="6" xfId="59" applyNumberFormat="1" applyFont="1" applyFill="1" applyBorder="1" applyAlignment="1">
      <alignment vertical="center"/>
    </xf>
    <xf numFmtId="184" fontId="35" fillId="3" borderId="5" xfId="1" applyNumberFormat="1" applyFont="1" applyFill="1" applyBorder="1">
      <alignment vertical="center"/>
    </xf>
    <xf numFmtId="0" fontId="0" fillId="0" borderId="0" xfId="59" applyFont="1" applyFill="1" applyAlignment="1">
      <alignment vertical="center" shrinkToFit="1"/>
    </xf>
    <xf numFmtId="187" fontId="0" fillId="0" borderId="5" xfId="60" applyNumberFormat="1" applyFont="1" applyFill="1" applyBorder="1" applyAlignment="1">
      <alignment horizontal="right" vertical="center" shrinkToFit="1"/>
    </xf>
    <xf numFmtId="187" fontId="0" fillId="0" borderId="5" xfId="60" applyNumberFormat="1" applyFont="1" applyFill="1" applyBorder="1" applyAlignment="1">
      <alignment horizontal="right" vertical="center"/>
    </xf>
    <xf numFmtId="0" fontId="0" fillId="0" borderId="5" xfId="60" applyFont="1" applyFill="1" applyBorder="1" applyAlignment="1">
      <alignment horizontal="right" vertical="center"/>
    </xf>
    <xf numFmtId="0" fontId="0" fillId="0" borderId="8" xfId="60" applyFont="1" applyFill="1" applyBorder="1" applyAlignment="1">
      <alignment horizontal="right" vertical="center"/>
    </xf>
    <xf numFmtId="41" fontId="0" fillId="0" borderId="8" xfId="6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184" fontId="7" fillId="0" borderId="5" xfId="0" applyNumberFormat="1" applyFont="1" applyFill="1" applyBorder="1">
      <alignment vertical="center"/>
    </xf>
    <xf numFmtId="180" fontId="7" fillId="0" borderId="6" xfId="3" applyNumberFormat="1" applyFont="1" applyFill="1" applyBorder="1">
      <alignment vertical="center"/>
    </xf>
    <xf numFmtId="0" fontId="25" fillId="0" borderId="4" xfId="95" applyFont="1" applyFill="1" applyBorder="1" applyAlignment="1" applyProtection="1">
      <alignment vertical="center"/>
      <protection locked="0"/>
    </xf>
    <xf numFmtId="184" fontId="25" fillId="0" borderId="5" xfId="1" applyNumberFormat="1" applyFont="1" applyBorder="1" applyAlignment="1">
      <alignment horizontal="right" vertical="center"/>
    </xf>
    <xf numFmtId="180" fontId="0" fillId="0" borderId="6" xfId="3" applyNumberFormat="1" applyFont="1" applyFill="1" applyBorder="1" applyAlignment="1">
      <alignment horizontal="right" vertical="center"/>
    </xf>
    <xf numFmtId="0" fontId="25" fillId="0" borderId="16" xfId="95" applyFont="1" applyFill="1" applyBorder="1" applyAlignment="1" applyProtection="1">
      <alignment vertical="center"/>
      <protection locked="0"/>
    </xf>
    <xf numFmtId="184" fontId="25" fillId="0" borderId="17" xfId="1" applyNumberFormat="1" applyFont="1" applyBorder="1" applyAlignment="1">
      <alignment horizontal="right" vertical="center"/>
    </xf>
    <xf numFmtId="0" fontId="3" fillId="0" borderId="4" xfId="95" applyFont="1" applyFill="1" applyBorder="1" applyAlignment="1" applyProtection="1">
      <alignment vertical="center"/>
      <protection locked="0"/>
    </xf>
    <xf numFmtId="184" fontId="7" fillId="0" borderId="5" xfId="0" applyNumberFormat="1" applyFont="1" applyBorder="1" applyAlignment="1">
      <alignment horizontal="right" vertical="center"/>
    </xf>
    <xf numFmtId="180" fontId="7" fillId="0" borderId="6" xfId="3" applyNumberFormat="1" applyFont="1" applyFill="1" applyBorder="1" applyAlignment="1">
      <alignment horizontal="right" vertical="center"/>
    </xf>
    <xf numFmtId="0" fontId="3" fillId="0" borderId="7" xfId="95" applyFont="1" applyFill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180" fontId="7" fillId="0" borderId="9" xfId="3" applyNumberFormat="1" applyFont="1" applyFill="1" applyBorder="1" applyAlignment="1">
      <alignment horizontal="right" vertical="center"/>
    </xf>
    <xf numFmtId="0" fontId="33" fillId="0" borderId="4" xfId="0" applyNumberFormat="1" applyFont="1" applyFill="1" applyBorder="1" applyAlignment="1" applyProtection="1">
      <alignment horizontal="left" vertical="center"/>
    </xf>
    <xf numFmtId="184" fontId="25" fillId="0" borderId="5" xfId="0" applyNumberFormat="1" applyFont="1" applyFill="1" applyBorder="1" applyAlignment="1" applyProtection="1">
      <alignment horizontal="right" vertical="center"/>
    </xf>
    <xf numFmtId="184" fontId="25" fillId="0" borderId="5" xfId="1" applyNumberFormat="1" applyFont="1" applyBorder="1" applyAlignment="1">
      <alignment vertical="center"/>
    </xf>
    <xf numFmtId="0" fontId="25" fillId="0" borderId="4" xfId="49" applyFont="1" applyFill="1" applyBorder="1" applyAlignment="1" applyProtection="1">
      <alignment vertical="center"/>
      <protection locked="0"/>
    </xf>
    <xf numFmtId="0" fontId="3" fillId="0" borderId="4" xfId="49" applyFont="1" applyFill="1" applyBorder="1" applyAlignment="1" applyProtection="1">
      <alignment vertical="center"/>
      <protection locked="0"/>
    </xf>
    <xf numFmtId="185" fontId="3" fillId="0" borderId="5" xfId="0" applyNumberFormat="1" applyFont="1" applyFill="1" applyBorder="1" applyAlignment="1" applyProtection="1">
      <alignment vertical="center"/>
    </xf>
    <xf numFmtId="184" fontId="7" fillId="0" borderId="5" xfId="0" applyNumberFormat="1" applyFont="1" applyFill="1" applyBorder="1" applyAlignment="1">
      <alignment horizontal="right" vertical="center"/>
    </xf>
    <xf numFmtId="0" fontId="3" fillId="0" borderId="7" xfId="49" applyFont="1" applyFill="1" applyBorder="1" applyAlignment="1" applyProtection="1">
      <alignment vertical="center"/>
      <protection locked="0"/>
    </xf>
    <xf numFmtId="184" fontId="7" fillId="0" borderId="8" xfId="0" applyNumberFormat="1" applyFont="1" applyFill="1" applyBorder="1" applyAlignment="1">
      <alignment horizontal="right" vertical="center"/>
    </xf>
    <xf numFmtId="177" fontId="7" fillId="0" borderId="9" xfId="0" applyNumberFormat="1" applyFont="1" applyFill="1" applyBorder="1" applyAlignment="1">
      <alignment horizontal="right" vertical="center"/>
    </xf>
    <xf numFmtId="0" fontId="19" fillId="0" borderId="0" xfId="59" applyFill="1" applyAlignment="1">
      <alignment vertical="center"/>
    </xf>
    <xf numFmtId="0" fontId="39" fillId="0" borderId="0" xfId="59" applyFont="1" applyFill="1" applyAlignment="1">
      <alignment horizontal="center" vertical="center"/>
    </xf>
    <xf numFmtId="0" fontId="40" fillId="0" borderId="0" xfId="59" applyFont="1" applyFill="1" applyAlignment="1">
      <alignment horizontal="left" vertical="center"/>
    </xf>
    <xf numFmtId="0" fontId="19" fillId="0" borderId="0" xfId="59" applyFont="1" applyFill="1" applyAlignment="1">
      <alignment horizontal="left" vertical="center"/>
    </xf>
    <xf numFmtId="0" fontId="19" fillId="0" borderId="0" xfId="59" applyFont="1" applyFill="1" applyAlignment="1">
      <alignment vertical="center"/>
    </xf>
    <xf numFmtId="0" fontId="41" fillId="0" borderId="0" xfId="59" applyFont="1" applyFill="1" applyAlignment="1">
      <alignment vertical="center"/>
    </xf>
    <xf numFmtId="0" fontId="42" fillId="0" borderId="0" xfId="59" applyFont="1" applyFill="1" applyAlignment="1">
      <alignment vertical="center"/>
    </xf>
    <xf numFmtId="0" fontId="0" fillId="0" borderId="0" xfId="0" applyAlignment="1"/>
    <xf numFmtId="0" fontId="4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7" fillId="0" borderId="0" xfId="0" applyFont="1" applyAlignment="1"/>
  </cellXfs>
  <cellStyles count="12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百分比 2" xfId="50"/>
    <cellStyle name="标题 1 2" xfId="51"/>
    <cellStyle name="标题 2 2" xfId="52"/>
    <cellStyle name="标题 3 2" xfId="53"/>
    <cellStyle name="标题 4 2" xfId="54"/>
    <cellStyle name="标题 5" xfId="55"/>
    <cellStyle name="差 2" xfId="56"/>
    <cellStyle name="常规 10" xfId="57"/>
    <cellStyle name="常规 10 2" xfId="58"/>
    <cellStyle name="常规 2" xfId="59"/>
    <cellStyle name="常规 2 2" xfId="60"/>
    <cellStyle name="常规 2 2 2" xfId="61"/>
    <cellStyle name="常规 2 2 3" xfId="62"/>
    <cellStyle name="常规 2 2 4" xfId="63"/>
    <cellStyle name="常规 2 3" xfId="64"/>
    <cellStyle name="常规 2 3 2" xfId="65"/>
    <cellStyle name="常规 2 4" xfId="66"/>
    <cellStyle name="常规 2 5" xfId="67"/>
    <cellStyle name="常规 2 6" xfId="68"/>
    <cellStyle name="常规 2 6 2" xfId="69"/>
    <cellStyle name="常规 2 7" xfId="70"/>
    <cellStyle name="常规 2 8" xfId="71"/>
    <cellStyle name="常规 2 9" xfId="72"/>
    <cellStyle name="常规 3" xfId="73"/>
    <cellStyle name="常规 3 2" xfId="74"/>
    <cellStyle name="常规 3 2 2" xfId="75"/>
    <cellStyle name="常规 3 3" xfId="76"/>
    <cellStyle name="常规 3 4" xfId="77"/>
    <cellStyle name="常规 3 5" xfId="78"/>
    <cellStyle name="常规 3 6" xfId="79"/>
    <cellStyle name="常规 4" xfId="80"/>
    <cellStyle name="常规 4 2" xfId="81"/>
    <cellStyle name="常规 4 2 2" xfId="82"/>
    <cellStyle name="常规 4 2 3" xfId="83"/>
    <cellStyle name="常规 4 3" xfId="84"/>
    <cellStyle name="常规 46" xfId="85"/>
    <cellStyle name="常规 5" xfId="86"/>
    <cellStyle name="常规 5 2" xfId="87"/>
    <cellStyle name="常规 6" xfId="88"/>
    <cellStyle name="常规 6 2" xfId="89"/>
    <cellStyle name="常规 7" xfId="90"/>
    <cellStyle name="常规 9" xfId="91"/>
    <cellStyle name="常规_2007人代会数据 2" xfId="92"/>
    <cellStyle name="常规_集团债务季度报表格式---市财政局经建处 2 2" xfId="93"/>
    <cellStyle name="常规_区与乡镇资金往来表" xfId="94"/>
    <cellStyle name="常规_西安" xfId="95"/>
    <cellStyle name="好 2" xfId="96"/>
    <cellStyle name="汇总 2" xfId="97"/>
    <cellStyle name="计算 2" xfId="98"/>
    <cellStyle name="检查单元格 2" xfId="99"/>
    <cellStyle name="解释性文本 2" xfId="100"/>
    <cellStyle name="警告文本 2" xfId="101"/>
    <cellStyle name="链接单元格 2" xfId="102"/>
    <cellStyle name="千位分隔 2" xfId="103"/>
    <cellStyle name="千位分隔 2 2" xfId="104"/>
    <cellStyle name="千位分隔 2 3" xfId="105"/>
    <cellStyle name="千位分隔 2 3 2 2 2" xfId="106"/>
    <cellStyle name="千位分隔 2 3 2 2 2 2" xfId="107"/>
    <cellStyle name="千位分隔 2 3 2 2 2 3" xfId="108"/>
    <cellStyle name="千位分隔 2 4 2" xfId="109"/>
    <cellStyle name="千位分隔[0] 2" xfId="110"/>
    <cellStyle name="千位分隔[0] 2 3 3" xfId="111"/>
    <cellStyle name="千位分隔[0] 3" xfId="112"/>
    <cellStyle name="千位分隔[0] 3 2" xfId="113"/>
    <cellStyle name="千位分隔[0] 4" xfId="114"/>
    <cellStyle name="千位分隔[0] 5" xfId="115"/>
    <cellStyle name="千位分隔[0] 6" xfId="116"/>
    <cellStyle name="千位分隔[0] 6 2" xfId="117"/>
    <cellStyle name="千位分隔[0] 7" xfId="118"/>
    <cellStyle name="适中 2" xfId="119"/>
    <cellStyle name="输出 2" xfId="120"/>
    <cellStyle name="输入 2" xfId="121"/>
    <cellStyle name="样式 1" xfId="122"/>
    <cellStyle name="注释 2" xfId="123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1533525</xdr:colOff>
      <xdr:row>114</xdr:row>
      <xdr:rowOff>85725</xdr:rowOff>
    </xdr:from>
    <xdr:to>
      <xdr:col>0</xdr:col>
      <xdr:colOff>1638300</xdr:colOff>
      <xdr:row>115</xdr:row>
      <xdr:rowOff>57150</xdr:rowOff>
    </xdr:to>
    <xdr:sp>
      <xdr:nvSpPr>
        <xdr:cNvPr id="5121" name="Text Box 1"/>
        <xdr:cNvSpPr txBox="1">
          <a:spLocks noChangeArrowheads="1"/>
        </xdr:cNvSpPr>
      </xdr:nvSpPr>
      <xdr:spPr>
        <a:xfrm>
          <a:off x="1533525" y="21631275"/>
          <a:ext cx="104775" cy="1428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巨</a:t>
          </a:r>
          <a:endParaRPr lang="zh-CN" altLang="en-US" sz="10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5"/>
  <sheetViews>
    <sheetView topLeftCell="A3" workbookViewId="0">
      <selection activeCell="E8" sqref="E8"/>
    </sheetView>
  </sheetViews>
  <sheetFormatPr defaultColWidth="9" defaultRowHeight="13.5"/>
  <cols>
    <col min="1" max="16" width="8.875" style="347" customWidth="1"/>
    <col min="17" max="16384" width="9" style="347"/>
  </cols>
  <sheetData>
    <row r="1" ht="27.75" customHeight="1"/>
    <row r="2" ht="46.5" spans="1:16">
      <c r="A2" s="348" t="s">
        <v>0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</row>
    <row r="3" ht="33.75" spans="1:16">
      <c r="A3" s="349"/>
      <c r="B3" s="350"/>
      <c r="C3" s="350"/>
      <c r="D3" s="351"/>
      <c r="E3" s="352"/>
      <c r="N3" s="359"/>
      <c r="O3" s="359"/>
      <c r="P3" s="359"/>
    </row>
    <row r="4" ht="46.5" spans="1:16">
      <c r="A4" s="349"/>
      <c r="B4" s="351"/>
      <c r="C4" s="351"/>
      <c r="D4" s="351"/>
      <c r="E4" s="352"/>
      <c r="K4" s="360"/>
      <c r="N4" s="359"/>
      <c r="O4" s="359"/>
      <c r="P4" s="359"/>
    </row>
    <row r="5" ht="132" customHeight="1" spans="1:16">
      <c r="A5" s="353" t="s">
        <v>1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</row>
    <row r="6" ht="69" spans="1:16">
      <c r="A6" s="354"/>
      <c r="B6" s="355"/>
      <c r="C6" s="355"/>
      <c r="D6" s="355"/>
      <c r="E6" s="355"/>
      <c r="F6" s="355"/>
      <c r="G6" s="355"/>
      <c r="H6" s="356"/>
      <c r="I6" s="356"/>
      <c r="J6" s="361"/>
      <c r="K6" s="361"/>
      <c r="L6" s="361"/>
      <c r="M6" s="361"/>
      <c r="N6" s="361"/>
      <c r="O6" s="361"/>
      <c r="P6" s="361"/>
    </row>
    <row r="7" ht="25.5" spans="1:9">
      <c r="A7" s="349"/>
      <c r="B7" s="352"/>
      <c r="C7" s="352"/>
      <c r="D7" s="352"/>
      <c r="E7" s="352"/>
      <c r="F7" s="352"/>
      <c r="G7" s="352"/>
      <c r="H7" s="352"/>
      <c r="I7" s="352"/>
    </row>
    <row r="8" ht="25.5" spans="1:9">
      <c r="A8" s="349"/>
      <c r="B8" s="352"/>
      <c r="C8" s="352"/>
      <c r="D8" s="352"/>
      <c r="E8" s="352"/>
      <c r="F8" s="352"/>
      <c r="G8" s="352"/>
      <c r="H8" s="352"/>
      <c r="I8" s="352"/>
    </row>
    <row r="9" ht="6" customHeight="1" spans="1:9">
      <c r="A9" s="349"/>
      <c r="B9" s="352"/>
      <c r="C9" s="352"/>
      <c r="D9" s="352"/>
      <c r="E9" s="352"/>
      <c r="F9" s="352"/>
      <c r="G9" s="352"/>
      <c r="H9" s="352"/>
      <c r="I9" s="352"/>
    </row>
    <row r="10" ht="69.95" customHeight="1" spans="1:16">
      <c r="A10" s="357" t="s">
        <v>2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</row>
    <row r="11" ht="58.5" customHeight="1" spans="1:9">
      <c r="A11" s="349"/>
      <c r="B11" s="352"/>
      <c r="C11" s="352"/>
      <c r="D11" s="352"/>
      <c r="E11" s="352"/>
      <c r="F11" s="352"/>
      <c r="G11" s="352"/>
      <c r="H11" s="352"/>
      <c r="I11" s="352"/>
    </row>
    <row r="12" ht="25.5" spans="1:9">
      <c r="A12" s="349"/>
      <c r="B12" s="352"/>
      <c r="C12" s="352"/>
      <c r="D12" s="352"/>
      <c r="E12" s="352"/>
      <c r="F12" s="352"/>
      <c r="G12" s="352"/>
      <c r="H12" s="352"/>
      <c r="I12" s="352"/>
    </row>
    <row r="13" ht="25.5" spans="1:9">
      <c r="A13" s="349"/>
      <c r="B13" s="358"/>
      <c r="C13" s="358"/>
      <c r="D13" s="358"/>
      <c r="E13" s="358"/>
      <c r="F13" s="358"/>
      <c r="G13" s="358"/>
      <c r="H13" s="358"/>
      <c r="I13" s="358"/>
    </row>
    <row r="14" ht="25.5" spans="1:9">
      <c r="A14" s="349"/>
      <c r="B14" s="352"/>
      <c r="C14" s="352"/>
      <c r="D14" s="352"/>
      <c r="E14" s="352"/>
      <c r="F14" s="352"/>
      <c r="G14" s="352"/>
      <c r="H14" s="352"/>
      <c r="I14" s="352"/>
    </row>
    <row r="15" ht="25.5" spans="1:9">
      <c r="A15" s="349"/>
      <c r="B15" s="352"/>
      <c r="C15" s="352"/>
      <c r="D15" s="352"/>
      <c r="E15" s="352"/>
      <c r="F15" s="352"/>
      <c r="G15" s="352"/>
      <c r="H15" s="352"/>
      <c r="I15" s="352"/>
    </row>
  </sheetData>
  <mergeCells count="7">
    <mergeCell ref="A2:P2"/>
    <mergeCell ref="N3:P3"/>
    <mergeCell ref="N4:P4"/>
    <mergeCell ref="A5:P5"/>
    <mergeCell ref="H6:I6"/>
    <mergeCell ref="A10:P10"/>
    <mergeCell ref="B13:I13"/>
  </mergeCells>
  <printOptions horizontalCentered="1"/>
  <pageMargins left="0.118110236220472" right="0.118110236220472" top="0.354330708661417" bottom="0.354330708661417" header="0.31496062992126" footer="0.31496062992126"/>
  <pageSetup paperSize="9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A2"/>
  <sheetViews>
    <sheetView workbookViewId="0">
      <selection activeCell="A6" sqref="A6"/>
    </sheetView>
  </sheetViews>
  <sheetFormatPr defaultColWidth="9" defaultRowHeight="13.5" outlineLevelRow="1"/>
  <cols>
    <col min="1" max="1" width="95" customWidth="1"/>
    <col min="3" max="4" width="12.625"/>
  </cols>
  <sheetData>
    <row r="1" ht="53.1" customHeight="1" spans="1:1">
      <c r="A1" s="26" t="s">
        <v>351</v>
      </c>
    </row>
    <row r="2" ht="354" customHeight="1" spans="1:1">
      <c r="A2" s="242" t="s">
        <v>352</v>
      </c>
    </row>
  </sheetData>
  <printOptions horizontalCentered="1"/>
  <pageMargins left="1.10208333333333" right="1.02361111111111" top="1.0625" bottom="1.37777777777778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D8"/>
  <sheetViews>
    <sheetView workbookViewId="0">
      <selection activeCell="B16" sqref="B16"/>
    </sheetView>
  </sheetViews>
  <sheetFormatPr defaultColWidth="9" defaultRowHeight="13.5" outlineLevelRow="7" outlineLevelCol="3"/>
  <cols>
    <col min="1" max="1" width="19.4166666666667" customWidth="1"/>
    <col min="2" max="2" width="21.375" customWidth="1"/>
    <col min="3" max="3" width="26.55" customWidth="1"/>
    <col min="4" max="4" width="24.4416666666667" customWidth="1"/>
  </cols>
  <sheetData>
    <row r="1" spans="1:1">
      <c r="A1" s="1" t="s">
        <v>353</v>
      </c>
    </row>
    <row r="2" ht="51" customHeight="1" spans="1:4">
      <c r="A2" s="26" t="s">
        <v>354</v>
      </c>
      <c r="B2" s="26"/>
      <c r="C2" s="26"/>
      <c r="D2" s="26"/>
    </row>
    <row r="3" ht="18.75" spans="1:4">
      <c r="A3" s="144" t="s">
        <v>355</v>
      </c>
      <c r="B3" s="144"/>
      <c r="C3" s="144"/>
      <c r="D3" s="144"/>
    </row>
    <row r="4" ht="14.25" spans="4:4">
      <c r="D4" s="78" t="s">
        <v>52</v>
      </c>
    </row>
    <row r="5" ht="23.25" customHeight="1" spans="1:4">
      <c r="A5" s="232" t="s">
        <v>356</v>
      </c>
      <c r="B5" s="233" t="s">
        <v>357</v>
      </c>
      <c r="C5" s="234" t="s">
        <v>358</v>
      </c>
      <c r="D5" s="235" t="s">
        <v>359</v>
      </c>
    </row>
    <row r="6" ht="18.75" customHeight="1" spans="1:4">
      <c r="A6" s="236" t="s">
        <v>357</v>
      </c>
      <c r="B6" s="237"/>
      <c r="C6" s="238"/>
      <c r="D6" s="227"/>
    </row>
    <row r="7" ht="18.75" customHeight="1" spans="1:4">
      <c r="A7" s="158"/>
      <c r="B7" s="239"/>
      <c r="C7" s="240"/>
      <c r="D7" s="231"/>
    </row>
    <row r="8" ht="36.75" customHeight="1" spans="1:4">
      <c r="A8" s="241" t="s">
        <v>360</v>
      </c>
      <c r="B8" s="241"/>
      <c r="C8" s="241"/>
      <c r="D8" s="241"/>
    </row>
  </sheetData>
  <mergeCells count="3">
    <mergeCell ref="A2:D2"/>
    <mergeCell ref="A3:D3"/>
    <mergeCell ref="A8:D8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verticalDpi="3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B27"/>
  <sheetViews>
    <sheetView workbookViewId="0">
      <selection activeCell="B13" sqref="B13"/>
    </sheetView>
  </sheetViews>
  <sheetFormatPr defaultColWidth="9" defaultRowHeight="13.5" outlineLevelCol="1"/>
  <cols>
    <col min="1" max="1" width="47.5083333333333" customWidth="1"/>
    <col min="2" max="2" width="44.375" customWidth="1"/>
  </cols>
  <sheetData>
    <row r="1" spans="1:1">
      <c r="A1" s="1" t="s">
        <v>361</v>
      </c>
    </row>
    <row r="2" ht="51.95" customHeight="1" spans="1:2">
      <c r="A2" s="26" t="s">
        <v>354</v>
      </c>
      <c r="B2" s="26"/>
    </row>
    <row r="3" ht="18.75" spans="1:2">
      <c r="A3" s="144" t="s">
        <v>362</v>
      </c>
      <c r="B3" s="144"/>
    </row>
    <row r="4" ht="17.25" customHeight="1" spans="2:2">
      <c r="B4" s="78" t="s">
        <v>52</v>
      </c>
    </row>
    <row r="5" ht="26.25" customHeight="1" spans="1:2">
      <c r="A5" s="219" t="s">
        <v>363</v>
      </c>
      <c r="B5" s="220" t="s">
        <v>118</v>
      </c>
    </row>
    <row r="6" ht="26.25" customHeight="1" spans="1:2">
      <c r="A6" s="221" t="s">
        <v>364</v>
      </c>
      <c r="B6" s="222" t="s">
        <v>117</v>
      </c>
    </row>
    <row r="7" ht="18.75" customHeight="1" spans="1:2">
      <c r="A7" s="223" t="s">
        <v>365</v>
      </c>
      <c r="B7" s="224">
        <f>B8+B13</f>
        <v>0</v>
      </c>
    </row>
    <row r="8" ht="18.75" customHeight="1" spans="1:2">
      <c r="A8" s="225" t="s">
        <v>366</v>
      </c>
      <c r="B8" s="224">
        <f>SUM(B9:B12)</f>
        <v>0</v>
      </c>
    </row>
    <row r="9" ht="18.75" customHeight="1" spans="1:2">
      <c r="A9" s="226" t="s">
        <v>367</v>
      </c>
      <c r="B9" s="227"/>
    </row>
    <row r="10" ht="18.75" customHeight="1" spans="1:2">
      <c r="A10" s="226" t="s">
        <v>368</v>
      </c>
      <c r="B10" s="227"/>
    </row>
    <row r="11" ht="18.75" customHeight="1" spans="1:2">
      <c r="A11" s="226" t="s">
        <v>369</v>
      </c>
      <c r="B11" s="227"/>
    </row>
    <row r="12" ht="18.75" customHeight="1" spans="1:2">
      <c r="A12" s="226" t="s">
        <v>370</v>
      </c>
      <c r="B12" s="227"/>
    </row>
    <row r="13" ht="18.75" customHeight="1" spans="1:2">
      <c r="A13" s="228" t="s">
        <v>371</v>
      </c>
      <c r="B13" s="224">
        <f>SUM(B14:B27)</f>
        <v>0</v>
      </c>
    </row>
    <row r="14" ht="18.75" customHeight="1" spans="1:2">
      <c r="A14" s="226" t="s">
        <v>372</v>
      </c>
      <c r="B14" s="227"/>
    </row>
    <row r="15" ht="18.75" customHeight="1" spans="1:2">
      <c r="A15" s="226" t="s">
        <v>373</v>
      </c>
      <c r="B15" s="227"/>
    </row>
    <row r="16" ht="18.75" customHeight="1" spans="1:2">
      <c r="A16" s="229" t="s">
        <v>374</v>
      </c>
      <c r="B16" s="227"/>
    </row>
    <row r="17" ht="18.75" customHeight="1" spans="1:2">
      <c r="A17" s="229" t="s">
        <v>375</v>
      </c>
      <c r="B17" s="227"/>
    </row>
    <row r="18" ht="18.75" customHeight="1" spans="1:2">
      <c r="A18" s="229" t="s">
        <v>376</v>
      </c>
      <c r="B18" s="227"/>
    </row>
    <row r="19" ht="18.75" customHeight="1" spans="1:2">
      <c r="A19" s="229" t="s">
        <v>377</v>
      </c>
      <c r="B19" s="227"/>
    </row>
    <row r="20" ht="18.75" customHeight="1" spans="1:2">
      <c r="A20" s="229" t="s">
        <v>378</v>
      </c>
      <c r="B20" s="227"/>
    </row>
    <row r="21" ht="18.75" customHeight="1" spans="1:2">
      <c r="A21" s="229" t="s">
        <v>379</v>
      </c>
      <c r="B21" s="227"/>
    </row>
    <row r="22" ht="18.75" customHeight="1" spans="1:2">
      <c r="A22" s="229" t="s">
        <v>380</v>
      </c>
      <c r="B22" s="227"/>
    </row>
    <row r="23" ht="18.75" customHeight="1" spans="1:2">
      <c r="A23" s="229" t="s">
        <v>381</v>
      </c>
      <c r="B23" s="227"/>
    </row>
    <row r="24" ht="18.75" customHeight="1" spans="1:2">
      <c r="A24" s="229" t="s">
        <v>382</v>
      </c>
      <c r="B24" s="227"/>
    </row>
    <row r="25" ht="18.75" customHeight="1" spans="1:2">
      <c r="A25" s="229" t="s">
        <v>383</v>
      </c>
      <c r="B25" s="227"/>
    </row>
    <row r="26" ht="18.75" customHeight="1" spans="1:2">
      <c r="A26" s="229" t="s">
        <v>384</v>
      </c>
      <c r="B26" s="227"/>
    </row>
    <row r="27" ht="18.75" customHeight="1" spans="1:2">
      <c r="A27" s="230" t="s">
        <v>385</v>
      </c>
      <c r="B27" s="231"/>
    </row>
  </sheetData>
  <mergeCells count="2">
    <mergeCell ref="A2:B2"/>
    <mergeCell ref="A3:B3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verticalDpi="3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N73"/>
  <sheetViews>
    <sheetView workbookViewId="0">
      <selection activeCell="G12" sqref="G12"/>
    </sheetView>
  </sheetViews>
  <sheetFormatPr defaultColWidth="9" defaultRowHeight="13.5"/>
  <cols>
    <col min="1" max="1" width="19.875" customWidth="1"/>
    <col min="2" max="2" width="12.125" customWidth="1"/>
    <col min="3" max="3" width="13.75" customWidth="1"/>
    <col min="4" max="5" width="14.625" customWidth="1"/>
    <col min="6" max="6" width="12.625" style="188"/>
    <col min="7" max="7" width="10.9416666666667" style="188" customWidth="1"/>
    <col min="8" max="8" width="20.625" customWidth="1"/>
    <col min="9" max="11" width="14.5" customWidth="1"/>
    <col min="12" max="12" width="14.5" style="1" customWidth="1"/>
    <col min="13" max="13" width="8.625" style="188" customWidth="1"/>
    <col min="14" max="14" width="9.125" style="188" customWidth="1"/>
  </cols>
  <sheetData>
    <row r="1" spans="1:1">
      <c r="A1" t="s">
        <v>386</v>
      </c>
    </row>
    <row r="2" ht="27" spans="2:12">
      <c r="B2" s="44" t="s">
        <v>387</v>
      </c>
      <c r="C2" s="44"/>
      <c r="D2" s="44"/>
      <c r="E2" s="44"/>
      <c r="F2" s="189"/>
      <c r="G2" s="189"/>
      <c r="H2" s="44"/>
      <c r="I2" s="44"/>
      <c r="J2" s="44"/>
      <c r="K2" s="44"/>
      <c r="L2" s="2"/>
    </row>
    <row r="4" ht="14.25" spans="13:14">
      <c r="M4" s="216" t="s">
        <v>52</v>
      </c>
      <c r="N4" s="216"/>
    </row>
    <row r="5" ht="58.5" customHeight="1" spans="1:14">
      <c r="A5" s="190" t="s">
        <v>388</v>
      </c>
      <c r="B5" s="191" t="s">
        <v>115</v>
      </c>
      <c r="C5" s="191" t="s">
        <v>389</v>
      </c>
      <c r="D5" s="191" t="s">
        <v>117</v>
      </c>
      <c r="E5" s="191" t="s">
        <v>118</v>
      </c>
      <c r="F5" s="192" t="s">
        <v>390</v>
      </c>
      <c r="G5" s="193" t="s">
        <v>391</v>
      </c>
      <c r="H5" s="190" t="s">
        <v>178</v>
      </c>
      <c r="I5" s="191" t="s">
        <v>115</v>
      </c>
      <c r="J5" s="191" t="s">
        <v>389</v>
      </c>
      <c r="K5" s="191" t="s">
        <v>117</v>
      </c>
      <c r="L5" s="191" t="s">
        <v>118</v>
      </c>
      <c r="M5" s="192" t="s">
        <v>390</v>
      </c>
      <c r="N5" s="193" t="s">
        <v>391</v>
      </c>
    </row>
    <row r="6" ht="32.25" customHeight="1" spans="1:14">
      <c r="A6" s="194" t="s">
        <v>392</v>
      </c>
      <c r="B6" s="195">
        <f>B7+B14</f>
        <v>298851</v>
      </c>
      <c r="C6" s="195">
        <f>C7+C14</f>
        <v>385746</v>
      </c>
      <c r="D6" s="195">
        <f>D7+D14</f>
        <v>345781</v>
      </c>
      <c r="E6" s="195">
        <f>E7+E14</f>
        <v>345781</v>
      </c>
      <c r="F6" s="196" t="s">
        <v>123</v>
      </c>
      <c r="G6" s="197" t="s">
        <v>123</v>
      </c>
      <c r="H6" s="198" t="s">
        <v>122</v>
      </c>
      <c r="I6" s="195">
        <f>I7+I14</f>
        <v>298851</v>
      </c>
      <c r="J6" s="195">
        <f>J7+J14</f>
        <v>385746</v>
      </c>
      <c r="K6" s="195">
        <f>K7+K14</f>
        <v>345781</v>
      </c>
      <c r="L6" s="195">
        <f>L7+L14</f>
        <v>345781</v>
      </c>
      <c r="M6" s="204" t="s">
        <v>123</v>
      </c>
      <c r="N6" s="197" t="s">
        <v>123</v>
      </c>
    </row>
    <row r="7" ht="32.25" customHeight="1" spans="1:14">
      <c r="A7" s="199" t="s">
        <v>124</v>
      </c>
      <c r="B7" s="195">
        <f>SUM(SUM(B8:B10))</f>
        <v>281000</v>
      </c>
      <c r="C7" s="195">
        <f>SUM(SUM(C8:C10))</f>
        <v>367895</v>
      </c>
      <c r="D7" s="195">
        <f>SUM(SUM(D8:D10))</f>
        <v>327929</v>
      </c>
      <c r="E7" s="195">
        <f>SUM(SUM(E8:E10))</f>
        <v>327929</v>
      </c>
      <c r="F7" s="196">
        <f>E7/C7</f>
        <v>0.891365742942959</v>
      </c>
      <c r="G7" s="197">
        <v>1.39213105846094</v>
      </c>
      <c r="H7" s="200" t="s">
        <v>125</v>
      </c>
      <c r="I7" s="195">
        <f>SUM(I8:I13)</f>
        <v>172726</v>
      </c>
      <c r="J7" s="195">
        <f>SUM(J8:J13)</f>
        <v>312847</v>
      </c>
      <c r="K7" s="195">
        <f>SUM(K8:K13)</f>
        <v>314298</v>
      </c>
      <c r="L7" s="195">
        <f>SUM(L8:L13)</f>
        <v>314298</v>
      </c>
      <c r="M7" s="196">
        <f>L7/J7</f>
        <v>1.00463804990938</v>
      </c>
      <c r="N7" s="197">
        <v>1.65847712521767</v>
      </c>
    </row>
    <row r="8" ht="32.25" customHeight="1" spans="1:14">
      <c r="A8" s="201" t="s">
        <v>393</v>
      </c>
      <c r="B8" s="124"/>
      <c r="C8" s="124"/>
      <c r="D8" s="202"/>
      <c r="E8" s="202"/>
      <c r="F8" s="196"/>
      <c r="G8" s="203"/>
      <c r="H8" s="201" t="s">
        <v>394</v>
      </c>
      <c r="I8" s="202"/>
      <c r="J8" s="202"/>
      <c r="K8" s="202"/>
      <c r="L8" s="202"/>
      <c r="M8" s="196"/>
      <c r="N8" s="203"/>
    </row>
    <row r="9" ht="32.25" customHeight="1" spans="1:14">
      <c r="A9" s="201" t="s">
        <v>395</v>
      </c>
      <c r="B9" s="124">
        <v>280000</v>
      </c>
      <c r="C9" s="124">
        <v>363366</v>
      </c>
      <c r="D9" s="124">
        <v>322205</v>
      </c>
      <c r="E9" s="124">
        <v>322205</v>
      </c>
      <c r="F9" s="204">
        <f>E9/C9</f>
        <v>0.886723028571743</v>
      </c>
      <c r="G9" s="203">
        <v>1.38505947237877</v>
      </c>
      <c r="H9" s="201" t="s">
        <v>396</v>
      </c>
      <c r="I9" s="124">
        <v>171000</v>
      </c>
      <c r="J9" s="124">
        <v>312186</v>
      </c>
      <c r="K9" s="124">
        <v>313637</v>
      </c>
      <c r="L9" s="124">
        <v>313637</v>
      </c>
      <c r="M9" s="204">
        <f>L9/J9</f>
        <v>1.00464787017996</v>
      </c>
      <c r="N9" s="203">
        <v>1.67356075280006</v>
      </c>
    </row>
    <row r="10" ht="32.25" customHeight="1" spans="1:14">
      <c r="A10" s="201" t="s">
        <v>397</v>
      </c>
      <c r="B10" s="124">
        <v>1000</v>
      </c>
      <c r="C10" s="124">
        <v>4529</v>
      </c>
      <c r="D10" s="124">
        <v>5724</v>
      </c>
      <c r="E10" s="124">
        <v>5724</v>
      </c>
      <c r="F10" s="204">
        <f>E10/C10</f>
        <v>1.2638551556635</v>
      </c>
      <c r="G10" s="203">
        <v>1.95358361774744</v>
      </c>
      <c r="H10" s="201" t="s">
        <v>398</v>
      </c>
      <c r="I10" s="124">
        <v>1726</v>
      </c>
      <c r="J10" s="124">
        <v>661</v>
      </c>
      <c r="K10" s="124">
        <v>661</v>
      </c>
      <c r="L10" s="124">
        <v>661</v>
      </c>
      <c r="M10" s="204">
        <f>L10/J10</f>
        <v>1</v>
      </c>
      <c r="N10" s="203">
        <v>0.314312886352829</v>
      </c>
    </row>
    <row r="11" ht="32.25" customHeight="1" spans="1:14">
      <c r="A11" s="205"/>
      <c r="B11" s="127"/>
      <c r="C11" s="127"/>
      <c r="D11" s="127"/>
      <c r="E11" s="206"/>
      <c r="F11" s="196"/>
      <c r="G11" s="207"/>
      <c r="H11" s="201" t="s">
        <v>399</v>
      </c>
      <c r="I11" s="202"/>
      <c r="J11" s="202"/>
      <c r="K11" s="202"/>
      <c r="L11" s="202"/>
      <c r="M11" s="204"/>
      <c r="N11" s="203"/>
    </row>
    <row r="12" ht="32.25" customHeight="1" spans="1:14">
      <c r="A12" s="205"/>
      <c r="B12" s="127"/>
      <c r="C12" s="127"/>
      <c r="D12" s="127"/>
      <c r="E12" s="206"/>
      <c r="F12" s="196"/>
      <c r="G12" s="207"/>
      <c r="H12" s="201" t="s">
        <v>400</v>
      </c>
      <c r="I12" s="202"/>
      <c r="J12" s="202"/>
      <c r="K12" s="202"/>
      <c r="L12" s="202"/>
      <c r="M12" s="204"/>
      <c r="N12" s="203"/>
    </row>
    <row r="13" ht="32.25" customHeight="1" spans="1:14">
      <c r="A13" s="205"/>
      <c r="B13" s="127"/>
      <c r="C13" s="127"/>
      <c r="D13" s="127"/>
      <c r="E13" s="206"/>
      <c r="F13" s="196"/>
      <c r="G13" s="207"/>
      <c r="H13" s="201" t="s">
        <v>401</v>
      </c>
      <c r="I13" s="202"/>
      <c r="J13" s="202"/>
      <c r="K13" s="202"/>
      <c r="L13" s="202"/>
      <c r="M13" s="204"/>
      <c r="N13" s="203"/>
    </row>
    <row r="14" ht="32.25" customHeight="1" spans="1:14">
      <c r="A14" s="199" t="s">
        <v>152</v>
      </c>
      <c r="B14" s="195">
        <f>SUM(B15:B17)+B20+B21</f>
        <v>17851</v>
      </c>
      <c r="C14" s="195">
        <f>SUM(C15:C17)+C20+C21</f>
        <v>17851</v>
      </c>
      <c r="D14" s="195">
        <f>SUM(D15:D17)+D20+D21</f>
        <v>17852</v>
      </c>
      <c r="E14" s="195">
        <f>SUM(E15:E17)+E20+E21</f>
        <v>17852</v>
      </c>
      <c r="F14" s="196"/>
      <c r="G14" s="197"/>
      <c r="H14" s="200" t="s">
        <v>153</v>
      </c>
      <c r="I14" s="195">
        <f>SUM(I15:I17)+I20+I21</f>
        <v>126125</v>
      </c>
      <c r="J14" s="195">
        <f>SUM(J15:J17)+J20+J21</f>
        <v>72899</v>
      </c>
      <c r="K14" s="195">
        <f>SUM(K15:K17)+K20+K21</f>
        <v>31483</v>
      </c>
      <c r="L14" s="195">
        <f>SUM(L15:L17)+L20+L21</f>
        <v>31483</v>
      </c>
      <c r="M14" s="196"/>
      <c r="N14" s="197"/>
    </row>
    <row r="15" ht="27.75" customHeight="1" spans="1:14">
      <c r="A15" s="208" t="s">
        <v>154</v>
      </c>
      <c r="B15" s="202"/>
      <c r="C15" s="202"/>
      <c r="D15" s="202"/>
      <c r="E15" s="202"/>
      <c r="F15" s="196"/>
      <c r="G15" s="197"/>
      <c r="H15" s="209" t="s">
        <v>155</v>
      </c>
      <c r="I15" s="124">
        <v>126125</v>
      </c>
      <c r="J15" s="124">
        <v>72899</v>
      </c>
      <c r="K15" s="124">
        <v>19505</v>
      </c>
      <c r="L15" s="124">
        <v>19505</v>
      </c>
      <c r="M15" s="196"/>
      <c r="N15" s="197"/>
    </row>
    <row r="16" ht="27.75" customHeight="1" spans="1:14">
      <c r="A16" s="210" t="s">
        <v>156</v>
      </c>
      <c r="B16" s="202"/>
      <c r="C16" s="202"/>
      <c r="D16" s="202"/>
      <c r="E16" s="202"/>
      <c r="F16" s="196"/>
      <c r="G16" s="197"/>
      <c r="H16" s="209" t="s">
        <v>157</v>
      </c>
      <c r="I16" s="202"/>
      <c r="J16" s="202"/>
      <c r="K16" s="202"/>
      <c r="L16" s="202"/>
      <c r="M16" s="196"/>
      <c r="N16" s="197"/>
    </row>
    <row r="17" ht="27.75" customHeight="1" spans="1:14">
      <c r="A17" s="210" t="s">
        <v>402</v>
      </c>
      <c r="B17" s="202"/>
      <c r="C17" s="202"/>
      <c r="D17" s="202"/>
      <c r="E17" s="202"/>
      <c r="F17" s="196"/>
      <c r="G17" s="197"/>
      <c r="H17" s="209" t="s">
        <v>403</v>
      </c>
      <c r="I17" s="202"/>
      <c r="J17" s="202"/>
      <c r="K17" s="202"/>
      <c r="L17" s="202"/>
      <c r="M17" s="196"/>
      <c r="N17" s="197"/>
    </row>
    <row r="18" ht="27.75" customHeight="1" spans="1:14">
      <c r="A18" s="210" t="s">
        <v>404</v>
      </c>
      <c r="B18" s="202"/>
      <c r="C18" s="202"/>
      <c r="D18" s="202"/>
      <c r="E18" s="202"/>
      <c r="F18" s="196"/>
      <c r="G18" s="197"/>
      <c r="H18" s="209" t="s">
        <v>405</v>
      </c>
      <c r="I18" s="202"/>
      <c r="J18" s="202"/>
      <c r="K18" s="202"/>
      <c r="L18" s="202"/>
      <c r="M18" s="196"/>
      <c r="N18" s="197"/>
    </row>
    <row r="19" ht="27.75" customHeight="1" spans="1:14">
      <c r="A19" s="210" t="s">
        <v>406</v>
      </c>
      <c r="B19" s="202"/>
      <c r="C19" s="202"/>
      <c r="D19" s="202"/>
      <c r="E19" s="202"/>
      <c r="F19" s="196"/>
      <c r="G19" s="197"/>
      <c r="H19" s="209" t="s">
        <v>407</v>
      </c>
      <c r="I19" s="202"/>
      <c r="J19" s="202"/>
      <c r="K19" s="202"/>
      <c r="L19" s="202"/>
      <c r="M19" s="196"/>
      <c r="N19" s="197"/>
    </row>
    <row r="20" ht="33" customHeight="1" spans="1:14">
      <c r="A20" s="201" t="s">
        <v>408</v>
      </c>
      <c r="B20" s="202"/>
      <c r="C20" s="202"/>
      <c r="D20" s="202"/>
      <c r="E20" s="202"/>
      <c r="F20" s="196"/>
      <c r="G20" s="197"/>
      <c r="H20" s="209" t="s">
        <v>167</v>
      </c>
      <c r="I20" s="124"/>
      <c r="J20" s="124"/>
      <c r="K20" s="124"/>
      <c r="L20" s="124"/>
      <c r="M20" s="196"/>
      <c r="N20" s="197"/>
    </row>
    <row r="21" ht="27.75" customHeight="1" spans="1:14">
      <c r="A21" s="211" t="s">
        <v>409</v>
      </c>
      <c r="B21" s="212">
        <v>17851</v>
      </c>
      <c r="C21" s="212">
        <v>17851</v>
      </c>
      <c r="D21" s="212">
        <v>17852</v>
      </c>
      <c r="E21" s="212">
        <v>17852</v>
      </c>
      <c r="F21" s="213"/>
      <c r="G21" s="214"/>
      <c r="H21" s="215" t="s">
        <v>410</v>
      </c>
      <c r="I21" s="217"/>
      <c r="J21" s="218"/>
      <c r="K21" s="218">
        <v>11978</v>
      </c>
      <c r="L21" s="218">
        <v>11978</v>
      </c>
      <c r="M21" s="213"/>
      <c r="N21" s="214"/>
    </row>
    <row r="22" ht="27.75" customHeight="1"/>
    <row r="65" hidden="1"/>
    <row r="68" hidden="1"/>
    <row r="70" hidden="1"/>
    <row r="71" hidden="1"/>
    <row r="72" hidden="1"/>
    <row r="73" hidden="1"/>
  </sheetData>
  <mergeCells count="2">
    <mergeCell ref="B2:L2"/>
    <mergeCell ref="M4:N4"/>
  </mergeCells>
  <printOptions horizontalCentered="1"/>
  <pageMargins left="0.590277777777778" right="0.590277777777778" top="0.751388888888889" bottom="0.590277777777778" header="0.298611111111111" footer="0.298611111111111"/>
  <pageSetup paperSize="9" scale="70" orientation="landscape" verticalDpi="3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D52"/>
  <sheetViews>
    <sheetView workbookViewId="0">
      <selection activeCell="A1" sqref="A1:D52"/>
    </sheetView>
  </sheetViews>
  <sheetFormatPr defaultColWidth="9" defaultRowHeight="14.25" outlineLevelCol="3"/>
  <cols>
    <col min="1" max="2" width="20.875" style="109" customWidth="1"/>
    <col min="3" max="3" width="21.375" style="109" customWidth="1"/>
    <col min="4" max="4" width="26.625" style="109" customWidth="1"/>
    <col min="5" max="256" width="9" style="109"/>
    <col min="257" max="260" width="20.875" style="109" customWidth="1"/>
    <col min="261" max="512" width="9" style="109"/>
    <col min="513" max="516" width="20.875" style="109" customWidth="1"/>
    <col min="517" max="768" width="9" style="109"/>
    <col min="769" max="772" width="20.875" style="109" customWidth="1"/>
    <col min="773" max="1024" width="10" style="109"/>
    <col min="1025" max="1028" width="20.875" style="109" customWidth="1"/>
    <col min="1029" max="1280" width="9" style="109"/>
    <col min="1281" max="1284" width="20.875" style="109" customWidth="1"/>
    <col min="1285" max="1536" width="9" style="109"/>
    <col min="1537" max="1540" width="20.875" style="109" customWidth="1"/>
    <col min="1541" max="1792" width="9" style="109"/>
    <col min="1793" max="1796" width="20.875" style="109" customWidth="1"/>
    <col min="1797" max="2048" width="10" style="109"/>
    <col min="2049" max="2052" width="20.875" style="109" customWidth="1"/>
    <col min="2053" max="2304" width="9" style="109"/>
    <col min="2305" max="2308" width="20.875" style="109" customWidth="1"/>
    <col min="2309" max="2560" width="9" style="109"/>
    <col min="2561" max="2564" width="20.875" style="109" customWidth="1"/>
    <col min="2565" max="2816" width="9" style="109"/>
    <col min="2817" max="2820" width="20.875" style="109" customWidth="1"/>
    <col min="2821" max="3072" width="10" style="109"/>
    <col min="3073" max="3076" width="20.875" style="109" customWidth="1"/>
    <col min="3077" max="3328" width="9" style="109"/>
    <col min="3329" max="3332" width="20.875" style="109" customWidth="1"/>
    <col min="3333" max="3584" width="9" style="109"/>
    <col min="3585" max="3588" width="20.875" style="109" customWidth="1"/>
    <col min="3589" max="3840" width="9" style="109"/>
    <col min="3841" max="3844" width="20.875" style="109" customWidth="1"/>
    <col min="3845" max="4096" width="10" style="109"/>
    <col min="4097" max="4100" width="20.875" style="109" customWidth="1"/>
    <col min="4101" max="4352" width="9" style="109"/>
    <col min="4353" max="4356" width="20.875" style="109" customWidth="1"/>
    <col min="4357" max="4608" width="9" style="109"/>
    <col min="4609" max="4612" width="20.875" style="109" customWidth="1"/>
    <col min="4613" max="4864" width="9" style="109"/>
    <col min="4865" max="4868" width="20.875" style="109" customWidth="1"/>
    <col min="4869" max="5120" width="10" style="109"/>
    <col min="5121" max="5124" width="20.875" style="109" customWidth="1"/>
    <col min="5125" max="5376" width="9" style="109"/>
    <col min="5377" max="5380" width="20.875" style="109" customWidth="1"/>
    <col min="5381" max="5632" width="9" style="109"/>
    <col min="5633" max="5636" width="20.875" style="109" customWidth="1"/>
    <col min="5637" max="5888" width="9" style="109"/>
    <col min="5889" max="5892" width="20.875" style="109" customWidth="1"/>
    <col min="5893" max="6144" width="10" style="109"/>
    <col min="6145" max="6148" width="20.875" style="109" customWidth="1"/>
    <col min="6149" max="6400" width="9" style="109"/>
    <col min="6401" max="6404" width="20.875" style="109" customWidth="1"/>
    <col min="6405" max="6656" width="9" style="109"/>
    <col min="6657" max="6660" width="20.875" style="109" customWidth="1"/>
    <col min="6661" max="6912" width="9" style="109"/>
    <col min="6913" max="6916" width="20.875" style="109" customWidth="1"/>
    <col min="6917" max="7168" width="10" style="109"/>
    <col min="7169" max="7172" width="20.875" style="109" customWidth="1"/>
    <col min="7173" max="7424" width="9" style="109"/>
    <col min="7425" max="7428" width="20.875" style="109" customWidth="1"/>
    <col min="7429" max="7680" width="9" style="109"/>
    <col min="7681" max="7684" width="20.875" style="109" customWidth="1"/>
    <col min="7685" max="7936" width="9" style="109"/>
    <col min="7937" max="7940" width="20.875" style="109" customWidth="1"/>
    <col min="7941" max="8192" width="10" style="109"/>
    <col min="8193" max="8196" width="20.875" style="109" customWidth="1"/>
    <col min="8197" max="8448" width="9" style="109"/>
    <col min="8449" max="8452" width="20.875" style="109" customWidth="1"/>
    <col min="8453" max="8704" width="9" style="109"/>
    <col min="8705" max="8708" width="20.875" style="109" customWidth="1"/>
    <col min="8709" max="8960" width="9" style="109"/>
    <col min="8961" max="8964" width="20.875" style="109" customWidth="1"/>
    <col min="8965" max="9216" width="10" style="109"/>
    <col min="9217" max="9220" width="20.875" style="109" customWidth="1"/>
    <col min="9221" max="9472" width="9" style="109"/>
    <col min="9473" max="9476" width="20.875" style="109" customWidth="1"/>
    <col min="9477" max="9728" width="9" style="109"/>
    <col min="9729" max="9732" width="20.875" style="109" customWidth="1"/>
    <col min="9733" max="9984" width="9" style="109"/>
    <col min="9985" max="9988" width="20.875" style="109" customWidth="1"/>
    <col min="9989" max="10240" width="10" style="109"/>
    <col min="10241" max="10244" width="20.875" style="109" customWidth="1"/>
    <col min="10245" max="10496" width="9" style="109"/>
    <col min="10497" max="10500" width="20.875" style="109" customWidth="1"/>
    <col min="10501" max="10752" width="9" style="109"/>
    <col min="10753" max="10756" width="20.875" style="109" customWidth="1"/>
    <col min="10757" max="11008" width="9" style="109"/>
    <col min="11009" max="11012" width="20.875" style="109" customWidth="1"/>
    <col min="11013" max="11264" width="10" style="109"/>
    <col min="11265" max="11268" width="20.875" style="109" customWidth="1"/>
    <col min="11269" max="11520" width="9" style="109"/>
    <col min="11521" max="11524" width="20.875" style="109" customWidth="1"/>
    <col min="11525" max="11776" width="9" style="109"/>
    <col min="11777" max="11780" width="20.875" style="109" customWidth="1"/>
    <col min="11781" max="12032" width="9" style="109"/>
    <col min="12033" max="12036" width="20.875" style="109" customWidth="1"/>
    <col min="12037" max="12288" width="10" style="109"/>
    <col min="12289" max="12292" width="20.875" style="109" customWidth="1"/>
    <col min="12293" max="12544" width="9" style="109"/>
    <col min="12545" max="12548" width="20.875" style="109" customWidth="1"/>
    <col min="12549" max="12800" width="9" style="109"/>
    <col min="12801" max="12804" width="20.875" style="109" customWidth="1"/>
    <col min="12805" max="13056" width="9" style="109"/>
    <col min="13057" max="13060" width="20.875" style="109" customWidth="1"/>
    <col min="13061" max="13312" width="10" style="109"/>
    <col min="13313" max="13316" width="20.875" style="109" customWidth="1"/>
    <col min="13317" max="13568" width="9" style="109"/>
    <col min="13569" max="13572" width="20.875" style="109" customWidth="1"/>
    <col min="13573" max="13824" width="9" style="109"/>
    <col min="13825" max="13828" width="20.875" style="109" customWidth="1"/>
    <col min="13829" max="14080" width="9" style="109"/>
    <col min="14081" max="14084" width="20.875" style="109" customWidth="1"/>
    <col min="14085" max="14336" width="10" style="109"/>
    <col min="14337" max="14340" width="20.875" style="109" customWidth="1"/>
    <col min="14341" max="14592" width="9" style="109"/>
    <col min="14593" max="14596" width="20.875" style="109" customWidth="1"/>
    <col min="14597" max="14848" width="9" style="109"/>
    <col min="14849" max="14852" width="20.875" style="109" customWidth="1"/>
    <col min="14853" max="15104" width="9" style="109"/>
    <col min="15105" max="15108" width="20.875" style="109" customWidth="1"/>
    <col min="15109" max="15360" width="10" style="109"/>
    <col min="15361" max="15364" width="20.875" style="109" customWidth="1"/>
    <col min="15365" max="15616" width="9" style="109"/>
    <col min="15617" max="15620" width="20.875" style="109" customWidth="1"/>
    <col min="15621" max="15872" width="9" style="109"/>
    <col min="15873" max="15876" width="20.875" style="109" customWidth="1"/>
    <col min="15877" max="16128" width="9" style="109"/>
    <col min="16129" max="16132" width="20.875" style="109" customWidth="1"/>
    <col min="16133" max="16384" width="10" style="109"/>
  </cols>
  <sheetData>
    <row r="1" ht="72.75" customHeight="1" spans="1:4">
      <c r="A1" s="110" t="s">
        <v>411</v>
      </c>
      <c r="B1" s="110"/>
      <c r="C1" s="110"/>
      <c r="D1" s="110"/>
    </row>
    <row r="2" ht="11.25" customHeight="1" spans="1:4">
      <c r="A2" s="187" t="s">
        <v>412</v>
      </c>
      <c r="B2" s="187"/>
      <c r="C2" s="187"/>
      <c r="D2" s="187"/>
    </row>
    <row r="3" ht="11.25" customHeight="1" spans="1:4">
      <c r="A3" s="187"/>
      <c r="B3" s="187"/>
      <c r="C3" s="187"/>
      <c r="D3" s="187"/>
    </row>
    <row r="4" ht="11.25" customHeight="1" spans="1:4">
      <c r="A4" s="187"/>
      <c r="B4" s="187"/>
      <c r="C4" s="187"/>
      <c r="D4" s="187"/>
    </row>
    <row r="5" ht="11.25" customHeight="1" spans="1:4">
      <c r="A5" s="187"/>
      <c r="B5" s="187"/>
      <c r="C5" s="187"/>
      <c r="D5" s="187"/>
    </row>
    <row r="6" ht="11.25" customHeight="1" spans="1:4">
      <c r="A6" s="187"/>
      <c r="B6" s="187"/>
      <c r="C6" s="187"/>
      <c r="D6" s="187"/>
    </row>
    <row r="7" ht="11.25" customHeight="1" spans="1:4">
      <c r="A7" s="187"/>
      <c r="B7" s="187"/>
      <c r="C7" s="187"/>
      <c r="D7" s="187"/>
    </row>
    <row r="8" ht="11.25" customHeight="1" spans="1:4">
      <c r="A8" s="187"/>
      <c r="B8" s="187"/>
      <c r="C8" s="187"/>
      <c r="D8" s="187"/>
    </row>
    <row r="9" ht="11.25" customHeight="1" spans="1:4">
      <c r="A9" s="187"/>
      <c r="B9" s="187"/>
      <c r="C9" s="187"/>
      <c r="D9" s="187"/>
    </row>
    <row r="10" ht="11.25" customHeight="1" spans="1:4">
      <c r="A10" s="187"/>
      <c r="B10" s="187"/>
      <c r="C10" s="187"/>
      <c r="D10" s="187"/>
    </row>
    <row r="11" ht="11.25" customHeight="1" spans="1:4">
      <c r="A11" s="187"/>
      <c r="B11" s="187"/>
      <c r="C11" s="187"/>
      <c r="D11" s="187"/>
    </row>
    <row r="12" ht="11.25" customHeight="1" spans="1:4">
      <c r="A12" s="187"/>
      <c r="B12" s="187"/>
      <c r="C12" s="187"/>
      <c r="D12" s="187"/>
    </row>
    <row r="13" ht="11.25" customHeight="1" spans="1:4">
      <c r="A13" s="187"/>
      <c r="B13" s="187"/>
      <c r="C13" s="187"/>
      <c r="D13" s="187"/>
    </row>
    <row r="14" ht="11.25" customHeight="1" spans="1:4">
      <c r="A14" s="187"/>
      <c r="B14" s="187"/>
      <c r="C14" s="187"/>
      <c r="D14" s="187"/>
    </row>
    <row r="15" ht="11.25" customHeight="1" spans="1:4">
      <c r="A15" s="187"/>
      <c r="B15" s="187"/>
      <c r="C15" s="187"/>
      <c r="D15" s="187"/>
    </row>
    <row r="16" ht="11.25" customHeight="1" spans="1:4">
      <c r="A16" s="187"/>
      <c r="B16" s="187"/>
      <c r="C16" s="187"/>
      <c r="D16" s="187"/>
    </row>
    <row r="17" ht="11.25" customHeight="1" spans="1:4">
      <c r="A17" s="187"/>
      <c r="B17" s="187"/>
      <c r="C17" s="187"/>
      <c r="D17" s="187"/>
    </row>
    <row r="18" ht="11.25" customHeight="1" spans="1:4">
      <c r="A18" s="187"/>
      <c r="B18" s="187"/>
      <c r="C18" s="187"/>
      <c r="D18" s="187"/>
    </row>
    <row r="19" ht="11.25" customHeight="1" spans="1:4">
      <c r="A19" s="187"/>
      <c r="B19" s="187"/>
      <c r="C19" s="187"/>
      <c r="D19" s="187"/>
    </row>
    <row r="20" ht="11.25" customHeight="1" spans="1:4">
      <c r="A20" s="187"/>
      <c r="B20" s="187"/>
      <c r="C20" s="187"/>
      <c r="D20" s="187"/>
    </row>
    <row r="21" ht="11.25" customHeight="1" spans="1:4">
      <c r="A21" s="187"/>
      <c r="B21" s="187"/>
      <c r="C21" s="187"/>
      <c r="D21" s="187"/>
    </row>
    <row r="22" ht="11.25" customHeight="1" spans="1:4">
      <c r="A22" s="187"/>
      <c r="B22" s="187"/>
      <c r="C22" s="187"/>
      <c r="D22" s="187"/>
    </row>
    <row r="23" ht="11.25" customHeight="1" spans="1:4">
      <c r="A23" s="187"/>
      <c r="B23" s="187"/>
      <c r="C23" s="187"/>
      <c r="D23" s="187"/>
    </row>
    <row r="24" ht="11.25" customHeight="1" spans="1:4">
      <c r="A24" s="187"/>
      <c r="B24" s="187"/>
      <c r="C24" s="187"/>
      <c r="D24" s="187"/>
    </row>
    <row r="25" ht="11.25" customHeight="1" spans="1:4">
      <c r="A25" s="187"/>
      <c r="B25" s="187"/>
      <c r="C25" s="187"/>
      <c r="D25" s="187"/>
    </row>
    <row r="26" ht="11.25" customHeight="1" spans="1:4">
      <c r="A26" s="187"/>
      <c r="B26" s="187"/>
      <c r="C26" s="187"/>
      <c r="D26" s="187"/>
    </row>
    <row r="27" ht="11.25" customHeight="1" spans="1:4">
      <c r="A27" s="187"/>
      <c r="B27" s="187"/>
      <c r="C27" s="187"/>
      <c r="D27" s="187"/>
    </row>
    <row r="28" ht="11.25" customHeight="1" spans="1:4">
      <c r="A28" s="187"/>
      <c r="B28" s="187"/>
      <c r="C28" s="187"/>
      <c r="D28" s="187"/>
    </row>
    <row r="29" ht="11.25" customHeight="1" spans="1:4">
      <c r="A29" s="187"/>
      <c r="B29" s="187"/>
      <c r="C29" s="187"/>
      <c r="D29" s="187"/>
    </row>
    <row r="30" ht="11.25" customHeight="1" spans="1:4">
      <c r="A30" s="187"/>
      <c r="B30" s="187"/>
      <c r="C30" s="187"/>
      <c r="D30" s="187"/>
    </row>
    <row r="31" ht="11.25" customHeight="1" spans="1:4">
      <c r="A31" s="187"/>
      <c r="B31" s="187"/>
      <c r="C31" s="187"/>
      <c r="D31" s="187"/>
    </row>
    <row r="32" ht="11.25" customHeight="1" spans="1:4">
      <c r="A32" s="187"/>
      <c r="B32" s="187"/>
      <c r="C32" s="187"/>
      <c r="D32" s="187"/>
    </row>
    <row r="33" ht="11.25" customHeight="1" spans="1:4">
      <c r="A33" s="187"/>
      <c r="B33" s="187"/>
      <c r="C33" s="187"/>
      <c r="D33" s="187"/>
    </row>
    <row r="34" ht="11.25" customHeight="1" spans="1:4">
      <c r="A34" s="187"/>
      <c r="B34" s="187"/>
      <c r="C34" s="187"/>
      <c r="D34" s="187"/>
    </row>
    <row r="35" ht="11.25" customHeight="1" spans="1:4">
      <c r="A35" s="187"/>
      <c r="B35" s="187"/>
      <c r="C35" s="187"/>
      <c r="D35" s="187"/>
    </row>
    <row r="36" spans="1:4">
      <c r="A36" s="187"/>
      <c r="B36" s="187"/>
      <c r="C36" s="187"/>
      <c r="D36" s="187"/>
    </row>
    <row r="37" spans="1:4">
      <c r="A37" s="187"/>
      <c r="B37" s="187"/>
      <c r="C37" s="187"/>
      <c r="D37" s="187"/>
    </row>
    <row r="38" spans="1:4">
      <c r="A38" s="187"/>
      <c r="B38" s="187"/>
      <c r="C38" s="187"/>
      <c r="D38" s="187"/>
    </row>
    <row r="39" spans="1:4">
      <c r="A39" s="187"/>
      <c r="B39" s="187"/>
      <c r="C39" s="187"/>
      <c r="D39" s="187"/>
    </row>
    <row r="40" spans="1:4">
      <c r="A40" s="187"/>
      <c r="B40" s="187"/>
      <c r="C40" s="187"/>
      <c r="D40" s="187"/>
    </row>
    <row r="41" spans="1:4">
      <c r="A41" s="187"/>
      <c r="B41" s="187"/>
      <c r="C41" s="187"/>
      <c r="D41" s="187"/>
    </row>
    <row r="42" spans="1:4">
      <c r="A42" s="187"/>
      <c r="B42" s="187"/>
      <c r="C42" s="187"/>
      <c r="D42" s="187"/>
    </row>
    <row r="43" spans="1:4">
      <c r="A43" s="187"/>
      <c r="B43" s="187"/>
      <c r="C43" s="187"/>
      <c r="D43" s="187"/>
    </row>
    <row r="44" spans="1:4">
      <c r="A44" s="187"/>
      <c r="B44" s="187"/>
      <c r="C44" s="187"/>
      <c r="D44" s="187"/>
    </row>
    <row r="45" spans="1:4">
      <c r="A45" s="187"/>
      <c r="B45" s="187"/>
      <c r="C45" s="187"/>
      <c r="D45" s="187"/>
    </row>
    <row r="46" spans="1:4">
      <c r="A46" s="187"/>
      <c r="B46" s="187"/>
      <c r="C46" s="187"/>
      <c r="D46" s="187"/>
    </row>
    <row r="47" spans="1:4">
      <c r="A47" s="187"/>
      <c r="B47" s="187"/>
      <c r="C47" s="187"/>
      <c r="D47" s="187"/>
    </row>
    <row r="48" spans="1:4">
      <c r="A48" s="187"/>
      <c r="B48" s="187"/>
      <c r="C48" s="187"/>
      <c r="D48" s="187"/>
    </row>
    <row r="49" spans="1:4">
      <c r="A49" s="187"/>
      <c r="B49" s="187"/>
      <c r="C49" s="187"/>
      <c r="D49" s="187"/>
    </row>
    <row r="50" spans="1:4">
      <c r="A50" s="187"/>
      <c r="B50" s="187"/>
      <c r="C50" s="187"/>
      <c r="D50" s="187"/>
    </row>
    <row r="51" spans="1:4">
      <c r="A51" s="187"/>
      <c r="B51" s="187"/>
      <c r="C51" s="187"/>
      <c r="D51" s="187"/>
    </row>
    <row r="52" spans="1:4">
      <c r="A52" s="187"/>
      <c r="B52" s="187"/>
      <c r="C52" s="187"/>
      <c r="D52" s="187"/>
    </row>
  </sheetData>
  <mergeCells count="2">
    <mergeCell ref="A1:D1"/>
    <mergeCell ref="A2:D52"/>
  </mergeCells>
  <printOptions horizontalCentered="1"/>
  <pageMargins left="1.10208333333333" right="1.02361111111111" top="1.0625" bottom="1.37777777777778" header="0.298611111111111" footer="0.298611111111111"/>
  <pageSetup paperSize="9" scale="89" orientation="portrait" horizontalDpi="600" verticalDpi="3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B50"/>
  <sheetViews>
    <sheetView workbookViewId="0">
      <selection activeCell="F7" sqref="F7"/>
    </sheetView>
  </sheetViews>
  <sheetFormatPr defaultColWidth="9" defaultRowHeight="13.5" outlineLevelCol="1"/>
  <cols>
    <col min="1" max="1" width="48.2333333333333" customWidth="1"/>
    <col min="2" max="2" width="43" style="177" customWidth="1"/>
  </cols>
  <sheetData>
    <row r="1" spans="1:1">
      <c r="A1" t="s">
        <v>413</v>
      </c>
    </row>
    <row r="2" ht="54" customHeight="1" spans="1:2">
      <c r="A2" s="26" t="s">
        <v>414</v>
      </c>
      <c r="B2" s="178"/>
    </row>
    <row r="4" ht="14.25" spans="1:2">
      <c r="A4" s="179"/>
      <c r="B4" s="180" t="s">
        <v>52</v>
      </c>
    </row>
    <row r="5" ht="30" customHeight="1" spans="1:2">
      <c r="A5" s="181" t="s">
        <v>415</v>
      </c>
      <c r="B5" s="182" t="s">
        <v>118</v>
      </c>
    </row>
    <row r="6" s="160" customFormat="1" ht="30" customHeight="1" spans="1:2">
      <c r="A6" s="183" t="s">
        <v>416</v>
      </c>
      <c r="B6" s="184">
        <v>314298</v>
      </c>
    </row>
    <row r="7" s="160" customFormat="1" ht="30" customHeight="1" spans="1:2">
      <c r="A7" s="183" t="s">
        <v>207</v>
      </c>
      <c r="B7" s="185">
        <v>313637</v>
      </c>
    </row>
    <row r="8" s="160" customFormat="1" ht="30" customHeight="1" spans="1:2">
      <c r="A8" s="183" t="s">
        <v>417</v>
      </c>
      <c r="B8" s="185">
        <v>313637</v>
      </c>
    </row>
    <row r="9" s="160" customFormat="1" ht="30" customHeight="1" spans="1:2">
      <c r="A9" s="186" t="s">
        <v>418</v>
      </c>
      <c r="B9" s="185">
        <v>150924</v>
      </c>
    </row>
    <row r="10" s="160" customFormat="1" ht="30" customHeight="1" spans="1:2">
      <c r="A10" s="186" t="s">
        <v>419</v>
      </c>
      <c r="B10" s="185">
        <v>133600</v>
      </c>
    </row>
    <row r="11" s="160" customFormat="1" ht="30" customHeight="1" spans="1:2">
      <c r="A11" s="186" t="s">
        <v>420</v>
      </c>
      <c r="B11" s="185">
        <v>552</v>
      </c>
    </row>
    <row r="12" s="160" customFormat="1" ht="30" customHeight="1" spans="1:2">
      <c r="A12" s="186" t="s">
        <v>421</v>
      </c>
      <c r="B12" s="185">
        <v>28561</v>
      </c>
    </row>
    <row r="13" s="160" customFormat="1" ht="30" customHeight="1" spans="1:2">
      <c r="A13" s="183" t="s">
        <v>422</v>
      </c>
      <c r="B13" s="185">
        <v>661</v>
      </c>
    </row>
    <row r="14" s="160" customFormat="1" ht="30" customHeight="1" spans="1:2">
      <c r="A14" s="183" t="s">
        <v>423</v>
      </c>
      <c r="B14" s="185">
        <v>661</v>
      </c>
    </row>
    <row r="15" s="160" customFormat="1" ht="30" customHeight="1" spans="1:2">
      <c r="A15" s="186" t="s">
        <v>424</v>
      </c>
      <c r="B15" s="185">
        <v>661</v>
      </c>
    </row>
    <row r="16" s="160" customFormat="1" ht="30" customHeight="1" spans="1:2">
      <c r="A16"/>
      <c r="B16" s="177"/>
    </row>
    <row r="17" s="160" customFormat="1" ht="30" customHeight="1" spans="1:2">
      <c r="A17" t="s">
        <v>425</v>
      </c>
      <c r="B17" s="177"/>
    </row>
    <row r="18" s="160" customFormat="1" ht="19.5" customHeight="1" spans="1:2">
      <c r="A18"/>
      <c r="B18" s="177"/>
    </row>
    <row r="19" s="160" customFormat="1" ht="19.5" customHeight="1" spans="1:2">
      <c r="A19"/>
      <c r="B19" s="177"/>
    </row>
    <row r="20" s="160" customFormat="1" ht="19.5" customHeight="1" spans="1:2">
      <c r="A20"/>
      <c r="B20" s="177"/>
    </row>
    <row r="21" s="160" customFormat="1" ht="19.5" customHeight="1" spans="1:2">
      <c r="A21"/>
      <c r="B21" s="177"/>
    </row>
    <row r="22" s="160" customFormat="1" ht="19.5" customHeight="1" spans="1:2">
      <c r="A22"/>
      <c r="B22" s="177"/>
    </row>
    <row r="23" s="160" customFormat="1" ht="19.5" customHeight="1" spans="1:2">
      <c r="A23"/>
      <c r="B23" s="177"/>
    </row>
    <row r="24" s="160" customFormat="1" ht="19.5" customHeight="1" spans="1:2">
      <c r="A24"/>
      <c r="B24" s="177"/>
    </row>
    <row r="25" s="160" customFormat="1" ht="19.5" customHeight="1" spans="1:2">
      <c r="A25"/>
      <c r="B25" s="177"/>
    </row>
    <row r="26" s="160" customFormat="1" ht="19.5" customHeight="1" spans="1:2">
      <c r="A26"/>
      <c r="B26" s="177"/>
    </row>
    <row r="27" s="160" customFormat="1" ht="19.5" customHeight="1" spans="1:2">
      <c r="A27"/>
      <c r="B27" s="177"/>
    </row>
    <row r="28" s="160" customFormat="1" ht="19.5" customHeight="1" spans="1:2">
      <c r="A28"/>
      <c r="B28" s="177"/>
    </row>
    <row r="29" s="160" customFormat="1" ht="19.5" customHeight="1" spans="1:2">
      <c r="A29"/>
      <c r="B29" s="177"/>
    </row>
    <row r="30" s="160" customFormat="1" ht="19.5" customHeight="1" spans="1:2">
      <c r="A30"/>
      <c r="B30" s="177"/>
    </row>
    <row r="31" s="160" customFormat="1" ht="19.5" customHeight="1" spans="1:2">
      <c r="A31"/>
      <c r="B31" s="177"/>
    </row>
    <row r="32" s="160" customFormat="1" ht="19.5" customHeight="1" spans="1:2">
      <c r="A32"/>
      <c r="B32" s="177"/>
    </row>
    <row r="33" s="160" customFormat="1" ht="19.5" customHeight="1" spans="1:2">
      <c r="A33"/>
      <c r="B33" s="177"/>
    </row>
    <row r="34" s="160" customFormat="1" ht="19.5" customHeight="1" spans="1:2">
      <c r="A34"/>
      <c r="B34" s="177"/>
    </row>
    <row r="35" s="160" customFormat="1" ht="19.5" customHeight="1" spans="1:2">
      <c r="A35"/>
      <c r="B35" s="177"/>
    </row>
    <row r="36" s="160" customFormat="1" ht="19.5" customHeight="1" spans="1:2">
      <c r="A36"/>
      <c r="B36" s="177"/>
    </row>
    <row r="37" s="160" customFormat="1" ht="19.5" customHeight="1" spans="1:2">
      <c r="A37"/>
      <c r="B37" s="177"/>
    </row>
    <row r="38" s="160" customFormat="1" ht="19.5" customHeight="1" spans="1:2">
      <c r="A38"/>
      <c r="B38" s="177"/>
    </row>
    <row r="39" s="160" customFormat="1" ht="19.5" customHeight="1" spans="1:2">
      <c r="A39"/>
      <c r="B39" s="177"/>
    </row>
    <row r="40" s="160" customFormat="1" ht="19.5" customHeight="1" spans="1:2">
      <c r="A40"/>
      <c r="B40" s="177"/>
    </row>
    <row r="41" s="160" customFormat="1" ht="19.5" customHeight="1" spans="1:2">
      <c r="A41"/>
      <c r="B41" s="177"/>
    </row>
    <row r="42" s="160" customFormat="1" ht="19.5" customHeight="1" spans="1:2">
      <c r="A42"/>
      <c r="B42" s="177"/>
    </row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mergeCells count="1">
    <mergeCell ref="A2:B2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verticalDpi="3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D14"/>
  <sheetViews>
    <sheetView workbookViewId="0">
      <selection activeCell="F6" sqref="F6"/>
    </sheetView>
  </sheetViews>
  <sheetFormatPr defaultColWidth="9" defaultRowHeight="13.5" outlineLevelCol="3"/>
  <cols>
    <col min="1" max="1" width="31.425" customWidth="1"/>
    <col min="2" max="2" width="16.1583333333333" customWidth="1"/>
    <col min="3" max="3" width="27.425" customWidth="1"/>
    <col min="4" max="4" width="16.875" customWidth="1"/>
  </cols>
  <sheetData>
    <row r="1" spans="1:1">
      <c r="A1" t="s">
        <v>426</v>
      </c>
    </row>
    <row r="2" ht="53" customHeight="1" spans="1:4">
      <c r="A2" s="26" t="s">
        <v>427</v>
      </c>
      <c r="B2" s="26"/>
      <c r="C2" s="26"/>
      <c r="D2" s="26"/>
    </row>
    <row r="3" ht="33.75" customHeight="1" spans="4:4">
      <c r="D3" s="160" t="s">
        <v>52</v>
      </c>
    </row>
    <row r="4" ht="61.5" customHeight="1" spans="1:4">
      <c r="A4" s="161" t="s">
        <v>250</v>
      </c>
      <c r="B4" s="162" t="s">
        <v>118</v>
      </c>
      <c r="C4" s="162" t="s">
        <v>178</v>
      </c>
      <c r="D4" s="163" t="s">
        <v>118</v>
      </c>
    </row>
    <row r="5" ht="27.75" customHeight="1" spans="1:4">
      <c r="A5" s="164" t="s">
        <v>252</v>
      </c>
      <c r="B5" s="165">
        <f>SUM(B6:B13)</f>
        <v>0</v>
      </c>
      <c r="C5" s="166" t="s">
        <v>428</v>
      </c>
      <c r="D5" s="167">
        <f>SUM(D6:D13)</f>
        <v>0</v>
      </c>
    </row>
    <row r="6" ht="27.75" customHeight="1" spans="1:4">
      <c r="A6" s="168" t="s">
        <v>429</v>
      </c>
      <c r="B6" s="169"/>
      <c r="C6" s="170" t="s">
        <v>430</v>
      </c>
      <c r="D6" s="171"/>
    </row>
    <row r="7" ht="27.75" customHeight="1" spans="1:4">
      <c r="A7" s="168" t="s">
        <v>431</v>
      </c>
      <c r="B7" s="169"/>
      <c r="C7" s="170" t="s">
        <v>432</v>
      </c>
      <c r="D7" s="171"/>
    </row>
    <row r="8" ht="27.75" customHeight="1" spans="1:4">
      <c r="A8" s="168" t="s">
        <v>433</v>
      </c>
      <c r="B8" s="169"/>
      <c r="C8" s="170" t="s">
        <v>434</v>
      </c>
      <c r="D8" s="171"/>
    </row>
    <row r="9" ht="27.75" customHeight="1" spans="1:4">
      <c r="A9" s="168" t="s">
        <v>435</v>
      </c>
      <c r="B9" s="169"/>
      <c r="C9" s="170" t="s">
        <v>436</v>
      </c>
      <c r="D9" s="171"/>
    </row>
    <row r="10" ht="27.75" customHeight="1" spans="1:4">
      <c r="A10" s="168" t="s">
        <v>437</v>
      </c>
      <c r="B10" s="169"/>
      <c r="C10" s="172"/>
      <c r="D10" s="171"/>
    </row>
    <row r="11" ht="27.75" customHeight="1" spans="1:4">
      <c r="A11" s="168" t="s">
        <v>438</v>
      </c>
      <c r="B11" s="169"/>
      <c r="C11" s="172"/>
      <c r="D11" s="171"/>
    </row>
    <row r="12" ht="27.75" customHeight="1" spans="1:4">
      <c r="A12" s="168" t="s">
        <v>439</v>
      </c>
      <c r="B12" s="169"/>
      <c r="C12" s="172"/>
      <c r="D12" s="171"/>
    </row>
    <row r="13" ht="27.75" customHeight="1" spans="1:4">
      <c r="A13" s="173" t="s">
        <v>440</v>
      </c>
      <c r="B13" s="174"/>
      <c r="C13" s="175"/>
      <c r="D13" s="176"/>
    </row>
    <row r="14" spans="1:4">
      <c r="A14" s="1"/>
      <c r="B14" s="1"/>
      <c r="C14" s="1"/>
      <c r="D14" s="1"/>
    </row>
  </sheetData>
  <mergeCells count="1">
    <mergeCell ref="A2:D2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verticalDpi="3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B7"/>
  <sheetViews>
    <sheetView workbookViewId="0">
      <selection activeCell="B30" sqref="B30"/>
    </sheetView>
  </sheetViews>
  <sheetFormatPr defaultColWidth="9" defaultRowHeight="13.5" outlineLevelRow="6" outlineLevelCol="1"/>
  <cols>
    <col min="1" max="1" width="49.8083333333333" customWidth="1"/>
    <col min="2" max="2" width="41.6416666666667" customWidth="1"/>
    <col min="3" max="4" width="19.875" customWidth="1"/>
  </cols>
  <sheetData>
    <row r="1" spans="1:1">
      <c r="A1" t="s">
        <v>441</v>
      </c>
    </row>
    <row r="2" ht="54.95" customHeight="1" spans="1:2">
      <c r="A2" s="26" t="s">
        <v>442</v>
      </c>
      <c r="B2" s="26"/>
    </row>
    <row r="3" ht="24" customHeight="1" spans="1:2">
      <c r="A3" s="144" t="s">
        <v>355</v>
      </c>
      <c r="B3" s="144"/>
    </row>
    <row r="4" ht="21.75" customHeight="1" spans="2:2">
      <c r="B4" s="155" t="s">
        <v>52</v>
      </c>
    </row>
    <row r="5" ht="28.5" customHeight="1" spans="1:2">
      <c r="A5" s="27" t="s">
        <v>356</v>
      </c>
      <c r="B5" s="29" t="s">
        <v>118</v>
      </c>
    </row>
    <row r="6" ht="25.5" customHeight="1" spans="1:2">
      <c r="A6" s="156" t="s">
        <v>357</v>
      </c>
      <c r="B6" s="157">
        <f>SUM(B7:B7)</f>
        <v>0</v>
      </c>
    </row>
    <row r="7" ht="25.5" customHeight="1" spans="1:2">
      <c r="A7" s="158" t="s">
        <v>443</v>
      </c>
      <c r="B7" s="159"/>
    </row>
  </sheetData>
  <mergeCells count="2">
    <mergeCell ref="A2:B2"/>
    <mergeCell ref="A3:B3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verticalDpi="3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I28"/>
  <sheetViews>
    <sheetView workbookViewId="0">
      <selection activeCell="B13" sqref="B13"/>
    </sheetView>
  </sheetViews>
  <sheetFormatPr defaultColWidth="9" defaultRowHeight="13.5"/>
  <cols>
    <col min="1" max="1" width="60.5333333333333" customWidth="1"/>
    <col min="2" max="2" width="31.125" customWidth="1"/>
  </cols>
  <sheetData>
    <row r="1" spans="1:1">
      <c r="A1" t="s">
        <v>444</v>
      </c>
    </row>
    <row r="2" ht="54" customHeight="1" spans="1:2">
      <c r="A2" s="26" t="s">
        <v>442</v>
      </c>
      <c r="B2" s="26"/>
    </row>
    <row r="3" ht="23.25" customHeight="1" spans="1:2">
      <c r="A3" s="144" t="s">
        <v>362</v>
      </c>
      <c r="B3" s="144"/>
    </row>
    <row r="4" ht="23.25" customHeight="1" spans="2:2">
      <c r="B4" s="145" t="s">
        <v>52</v>
      </c>
    </row>
    <row r="5" ht="30" customHeight="1" spans="1:2">
      <c r="A5" s="146" t="s">
        <v>53</v>
      </c>
      <c r="B5" s="147" t="s">
        <v>118</v>
      </c>
    </row>
    <row r="6" ht="26.25" customHeight="1" spans="1:2">
      <c r="A6" s="148" t="s">
        <v>365</v>
      </c>
      <c r="B6" s="149">
        <f>SUM(B7:B17)</f>
        <v>0</v>
      </c>
    </row>
    <row r="7" ht="26.25" customHeight="1" spans="1:2">
      <c r="A7" s="150" t="s">
        <v>445</v>
      </c>
      <c r="B7" s="151"/>
    </row>
    <row r="8" ht="26.25" customHeight="1" spans="1:2">
      <c r="A8" s="150" t="s">
        <v>446</v>
      </c>
      <c r="B8" s="152"/>
    </row>
    <row r="9" ht="26.25" customHeight="1" spans="1:2">
      <c r="A9" s="150" t="s">
        <v>447</v>
      </c>
      <c r="B9" s="152"/>
    </row>
    <row r="10" ht="26.25" customHeight="1" spans="1:2">
      <c r="A10" s="150" t="s">
        <v>448</v>
      </c>
      <c r="B10" s="152"/>
    </row>
    <row r="11" ht="26.25" customHeight="1" spans="1:2">
      <c r="A11" s="150" t="s">
        <v>449</v>
      </c>
      <c r="B11" s="152"/>
    </row>
    <row r="12" ht="26.25" customHeight="1" spans="1:2">
      <c r="A12" s="150" t="s">
        <v>450</v>
      </c>
      <c r="B12" s="152"/>
    </row>
    <row r="13" ht="26.25" customHeight="1" spans="1:2">
      <c r="A13" s="150" t="s">
        <v>451</v>
      </c>
      <c r="B13" s="152"/>
    </row>
    <row r="14" ht="26.25" customHeight="1" spans="1:2">
      <c r="A14" s="150" t="s">
        <v>452</v>
      </c>
      <c r="B14" s="152"/>
    </row>
    <row r="15" ht="26.25" customHeight="1" spans="1:2">
      <c r="A15" s="150" t="s">
        <v>453</v>
      </c>
      <c r="B15" s="152"/>
    </row>
    <row r="16" ht="26.25" customHeight="1" spans="1:2">
      <c r="A16" s="150" t="s">
        <v>454</v>
      </c>
      <c r="B16" s="152"/>
    </row>
    <row r="17" ht="26.25" customHeight="1" spans="1:2">
      <c r="A17" s="153" t="s">
        <v>455</v>
      </c>
      <c r="B17" s="154"/>
    </row>
    <row r="28" spans="9:9">
      <c r="I28" s="1"/>
    </row>
  </sheetData>
  <mergeCells count="2">
    <mergeCell ref="A2:B2"/>
    <mergeCell ref="A3:B3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verticalDpi="300"/>
  <headerFooter>
    <oddFooter>&amp;C第 &amp;P 页，共 &amp;N 页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P15"/>
  <sheetViews>
    <sheetView workbookViewId="0">
      <selection activeCell="D13" sqref="D13"/>
    </sheetView>
  </sheetViews>
  <sheetFormatPr defaultColWidth="9" defaultRowHeight="13.5"/>
  <cols>
    <col min="1" max="1" width="27.1416666666667" customWidth="1"/>
    <col min="2" max="4" width="10.75" customWidth="1"/>
    <col min="5" max="6" width="9.75" customWidth="1"/>
    <col min="7" max="8" width="9.125" customWidth="1"/>
    <col min="9" max="9" width="28.45" customWidth="1"/>
    <col min="10" max="12" width="10.75" customWidth="1"/>
    <col min="13" max="14" width="9.75" customWidth="1"/>
    <col min="17" max="17" width="16.125" customWidth="1"/>
  </cols>
  <sheetData>
    <row r="1" spans="1:1">
      <c r="A1" t="s">
        <v>456</v>
      </c>
    </row>
    <row r="2" ht="56.25" customHeight="1" spans="1:16">
      <c r="A2" s="44" t="s">
        <v>457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22.5" customHeight="1" spans="15:16">
      <c r="O3" s="105" t="s">
        <v>52</v>
      </c>
      <c r="P3" s="105"/>
    </row>
    <row r="4" ht="54" spans="1:16">
      <c r="A4" s="113" t="s">
        <v>114</v>
      </c>
      <c r="B4" s="114" t="s">
        <v>115</v>
      </c>
      <c r="C4" s="114" t="s">
        <v>116</v>
      </c>
      <c r="D4" s="114" t="s">
        <v>458</v>
      </c>
      <c r="E4" s="114" t="s">
        <v>117</v>
      </c>
      <c r="F4" s="114" t="s">
        <v>118</v>
      </c>
      <c r="G4" s="114" t="s">
        <v>459</v>
      </c>
      <c r="H4" s="115" t="s">
        <v>460</v>
      </c>
      <c r="I4" s="132" t="s">
        <v>121</v>
      </c>
      <c r="J4" s="114" t="s">
        <v>115</v>
      </c>
      <c r="K4" s="114" t="s">
        <v>116</v>
      </c>
      <c r="L4" s="114" t="s">
        <v>458</v>
      </c>
      <c r="M4" s="114" t="s">
        <v>117</v>
      </c>
      <c r="N4" s="114" t="s">
        <v>118</v>
      </c>
      <c r="O4" s="114" t="s">
        <v>459</v>
      </c>
      <c r="P4" s="115" t="s">
        <v>460</v>
      </c>
    </row>
    <row r="5" ht="28.5" customHeight="1" spans="1:16">
      <c r="A5" s="116" t="s">
        <v>122</v>
      </c>
      <c r="B5" s="117"/>
      <c r="C5" s="117"/>
      <c r="D5" s="117"/>
      <c r="E5" s="117"/>
      <c r="F5" s="117"/>
      <c r="G5" s="118"/>
      <c r="H5" s="119"/>
      <c r="I5" s="133" t="s">
        <v>122</v>
      </c>
      <c r="J5" s="117"/>
      <c r="K5" s="117"/>
      <c r="L5" s="117"/>
      <c r="M5" s="117"/>
      <c r="N5" s="117"/>
      <c r="O5" s="118"/>
      <c r="P5" s="119"/>
    </row>
    <row r="6" ht="28.5" customHeight="1" spans="1:16">
      <c r="A6" s="120" t="s">
        <v>124</v>
      </c>
      <c r="B6" s="117"/>
      <c r="C6" s="117"/>
      <c r="D6" s="117"/>
      <c r="E6" s="117"/>
      <c r="F6" s="117"/>
      <c r="G6" s="121"/>
      <c r="H6" s="122"/>
      <c r="I6" s="134" t="s">
        <v>125</v>
      </c>
      <c r="J6" s="117"/>
      <c r="K6" s="117"/>
      <c r="L6" s="117"/>
      <c r="M6" s="117"/>
      <c r="N6" s="117"/>
      <c r="O6" s="118"/>
      <c r="P6" s="119"/>
    </row>
    <row r="7" ht="28.5" customHeight="1" spans="1:16">
      <c r="A7" s="123" t="s">
        <v>461</v>
      </c>
      <c r="B7" s="124"/>
      <c r="C7" s="124"/>
      <c r="D7" s="124"/>
      <c r="E7" s="124"/>
      <c r="F7" s="124"/>
      <c r="G7" s="118"/>
      <c r="H7" s="119"/>
      <c r="I7" s="135" t="s">
        <v>462</v>
      </c>
      <c r="J7" s="124"/>
      <c r="K7" s="124"/>
      <c r="L7" s="124"/>
      <c r="M7" s="124"/>
      <c r="N7" s="124"/>
      <c r="O7" s="118"/>
      <c r="P7" s="119"/>
    </row>
    <row r="8" ht="28.5" customHeight="1" spans="1:16">
      <c r="A8" s="123" t="s">
        <v>463</v>
      </c>
      <c r="B8" s="124"/>
      <c r="C8" s="124"/>
      <c r="D8" s="124"/>
      <c r="E8" s="124"/>
      <c r="F8" s="124"/>
      <c r="G8" s="118"/>
      <c r="H8" s="119"/>
      <c r="I8" s="135" t="s">
        <v>464</v>
      </c>
      <c r="J8" s="124"/>
      <c r="K8" s="124"/>
      <c r="L8" s="124"/>
      <c r="M8" s="124"/>
      <c r="N8" s="124"/>
      <c r="O8" s="118"/>
      <c r="P8" s="119"/>
    </row>
    <row r="9" ht="28.5" customHeight="1" spans="1:16">
      <c r="A9" s="123" t="s">
        <v>465</v>
      </c>
      <c r="B9" s="124"/>
      <c r="C9" s="124"/>
      <c r="D9" s="124"/>
      <c r="E9" s="124"/>
      <c r="F9" s="124"/>
      <c r="G9" s="118"/>
      <c r="H9" s="119"/>
      <c r="I9" s="135"/>
      <c r="J9" s="124"/>
      <c r="K9" s="124"/>
      <c r="L9" s="124"/>
      <c r="M9" s="124"/>
      <c r="N9" s="124"/>
      <c r="O9" s="118"/>
      <c r="P9" s="119"/>
    </row>
    <row r="10" ht="28.5" customHeight="1" spans="1:16">
      <c r="A10" s="123" t="s">
        <v>466</v>
      </c>
      <c r="B10" s="124"/>
      <c r="C10" s="124"/>
      <c r="D10" s="124"/>
      <c r="E10" s="124"/>
      <c r="F10" s="124"/>
      <c r="G10" s="118"/>
      <c r="H10" s="119"/>
      <c r="I10" s="135"/>
      <c r="J10" s="124"/>
      <c r="K10" s="124"/>
      <c r="L10" s="124"/>
      <c r="M10" s="124"/>
      <c r="N10" s="124"/>
      <c r="O10" s="118"/>
      <c r="P10" s="119"/>
    </row>
    <row r="11" ht="28.5" customHeight="1" spans="1:16">
      <c r="A11" s="120" t="s">
        <v>152</v>
      </c>
      <c r="B11" s="117"/>
      <c r="C11" s="117"/>
      <c r="D11" s="117"/>
      <c r="E11" s="117"/>
      <c r="F11" s="117"/>
      <c r="G11" s="118"/>
      <c r="H11" s="119"/>
      <c r="I11" s="136" t="s">
        <v>153</v>
      </c>
      <c r="J11" s="117"/>
      <c r="K11" s="117"/>
      <c r="L11" s="117"/>
      <c r="M11" s="117"/>
      <c r="N11" s="117"/>
      <c r="O11" s="118"/>
      <c r="P11" s="119"/>
    </row>
    <row r="12" ht="24.75" customHeight="1" spans="1:16">
      <c r="A12" s="125" t="s">
        <v>154</v>
      </c>
      <c r="B12" s="124"/>
      <c r="C12" s="124"/>
      <c r="D12" s="124"/>
      <c r="E12" s="124"/>
      <c r="F12" s="124"/>
      <c r="G12" s="124"/>
      <c r="H12" s="126"/>
      <c r="I12" s="137" t="s">
        <v>155</v>
      </c>
      <c r="J12" s="127"/>
      <c r="K12" s="127"/>
      <c r="L12" s="127"/>
      <c r="M12" s="127"/>
      <c r="N12" s="127"/>
      <c r="O12" s="124"/>
      <c r="P12" s="138"/>
    </row>
    <row r="13" ht="24.75" customHeight="1" spans="1:16">
      <c r="A13" s="125" t="s">
        <v>467</v>
      </c>
      <c r="B13" s="127"/>
      <c r="C13" s="127"/>
      <c r="D13" s="127"/>
      <c r="E13" s="127"/>
      <c r="F13" s="127"/>
      <c r="G13" s="127"/>
      <c r="H13" s="128"/>
      <c r="I13" s="139" t="s">
        <v>468</v>
      </c>
      <c r="J13" s="127"/>
      <c r="K13" s="127"/>
      <c r="L13" s="127"/>
      <c r="M13" s="127"/>
      <c r="N13" s="127"/>
      <c r="O13" s="140"/>
      <c r="P13" s="138"/>
    </row>
    <row r="14" ht="24.75" customHeight="1" spans="1:16">
      <c r="A14" s="125" t="s">
        <v>469</v>
      </c>
      <c r="B14" s="127"/>
      <c r="C14" s="127"/>
      <c r="D14" s="127"/>
      <c r="E14" s="127"/>
      <c r="F14" s="127"/>
      <c r="G14" s="127"/>
      <c r="H14" s="128"/>
      <c r="I14" s="141" t="s">
        <v>470</v>
      </c>
      <c r="J14" s="124"/>
      <c r="K14" s="124"/>
      <c r="L14" s="124"/>
      <c r="M14" s="124"/>
      <c r="N14" s="124"/>
      <c r="O14" s="127"/>
      <c r="P14" s="128"/>
    </row>
    <row r="15" ht="24.75" customHeight="1" spans="1:16">
      <c r="A15" s="129" t="s">
        <v>471</v>
      </c>
      <c r="B15" s="130"/>
      <c r="C15" s="130"/>
      <c r="D15" s="130"/>
      <c r="E15" s="130"/>
      <c r="F15" s="130"/>
      <c r="G15" s="130"/>
      <c r="H15" s="131"/>
      <c r="I15" s="142" t="s">
        <v>472</v>
      </c>
      <c r="J15" s="143"/>
      <c r="K15" s="143"/>
      <c r="L15" s="143"/>
      <c r="M15" s="143"/>
      <c r="N15" s="143"/>
      <c r="O15" s="130"/>
      <c r="P15" s="131"/>
    </row>
  </sheetData>
  <mergeCells count="2">
    <mergeCell ref="A2:P2"/>
    <mergeCell ref="O3:P3"/>
  </mergeCells>
  <printOptions horizontalCentered="1"/>
  <pageMargins left="0.590277777777778" right="0.590277777777778" top="0.751388888888889" bottom="0.590277777777778" header="0.298611111111111" footer="0.298611111111111"/>
  <pageSetup paperSize="9" scale="70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36"/>
  <sheetViews>
    <sheetView showGridLines="0" showZeros="0" workbookViewId="0">
      <selection activeCell="C3" sqref="C3"/>
    </sheetView>
  </sheetViews>
  <sheetFormatPr defaultColWidth="9" defaultRowHeight="14.25" outlineLevelCol="6"/>
  <cols>
    <col min="1" max="1" width="8.75" style="340" customWidth="1"/>
    <col min="2" max="2" width="5.375" style="340" customWidth="1"/>
    <col min="3" max="3" width="98.125" style="340" customWidth="1"/>
    <col min="4" max="4" width="11.875" style="340" customWidth="1"/>
    <col min="5" max="258" width="9" style="340"/>
    <col min="259" max="259" width="129.5" style="340" customWidth="1"/>
    <col min="260" max="260" width="11.875" style="340" customWidth="1"/>
    <col min="261" max="514" width="9" style="340"/>
    <col min="515" max="515" width="129.5" style="340" customWidth="1"/>
    <col min="516" max="516" width="11.875" style="340" customWidth="1"/>
    <col min="517" max="770" width="9" style="340"/>
    <col min="771" max="771" width="129.5" style="340" customWidth="1"/>
    <col min="772" max="772" width="11.875" style="340" customWidth="1"/>
    <col min="773" max="1026" width="9" style="340"/>
    <col min="1027" max="1027" width="129.5" style="340" customWidth="1"/>
    <col min="1028" max="1028" width="11.875" style="340" customWidth="1"/>
    <col min="1029" max="1282" width="9" style="340"/>
    <col min="1283" max="1283" width="129.5" style="340" customWidth="1"/>
    <col min="1284" max="1284" width="11.875" style="340" customWidth="1"/>
    <col min="1285" max="1538" width="9" style="340"/>
    <col min="1539" max="1539" width="129.5" style="340" customWidth="1"/>
    <col min="1540" max="1540" width="11.875" style="340" customWidth="1"/>
    <col min="1541" max="1794" width="9" style="340"/>
    <col min="1795" max="1795" width="129.5" style="340" customWidth="1"/>
    <col min="1796" max="1796" width="11.875" style="340" customWidth="1"/>
    <col min="1797" max="2050" width="9" style="340"/>
    <col min="2051" max="2051" width="129.5" style="340" customWidth="1"/>
    <col min="2052" max="2052" width="11.875" style="340" customWidth="1"/>
    <col min="2053" max="2306" width="9" style="340"/>
    <col min="2307" max="2307" width="129.5" style="340" customWidth="1"/>
    <col min="2308" max="2308" width="11.875" style="340" customWidth="1"/>
    <col min="2309" max="2562" width="9" style="340"/>
    <col min="2563" max="2563" width="129.5" style="340" customWidth="1"/>
    <col min="2564" max="2564" width="11.875" style="340" customWidth="1"/>
    <col min="2565" max="2818" width="9" style="340"/>
    <col min="2819" max="2819" width="129.5" style="340" customWidth="1"/>
    <col min="2820" max="2820" width="11.875" style="340" customWidth="1"/>
    <col min="2821" max="3074" width="9" style="340"/>
    <col min="3075" max="3075" width="129.5" style="340" customWidth="1"/>
    <col min="3076" max="3076" width="11.875" style="340" customWidth="1"/>
    <col min="3077" max="3330" width="9" style="340"/>
    <col min="3331" max="3331" width="129.5" style="340" customWidth="1"/>
    <col min="3332" max="3332" width="11.875" style="340" customWidth="1"/>
    <col min="3333" max="3586" width="9" style="340"/>
    <col min="3587" max="3587" width="129.5" style="340" customWidth="1"/>
    <col min="3588" max="3588" width="11.875" style="340" customWidth="1"/>
    <col min="3589" max="3842" width="9" style="340"/>
    <col min="3843" max="3843" width="129.5" style="340" customWidth="1"/>
    <col min="3844" max="3844" width="11.875" style="340" customWidth="1"/>
    <col min="3845" max="4098" width="9" style="340"/>
    <col min="4099" max="4099" width="129.5" style="340" customWidth="1"/>
    <col min="4100" max="4100" width="11.875" style="340" customWidth="1"/>
    <col min="4101" max="4354" width="9" style="340"/>
    <col min="4355" max="4355" width="129.5" style="340" customWidth="1"/>
    <col min="4356" max="4356" width="11.875" style="340" customWidth="1"/>
    <col min="4357" max="4610" width="9" style="340"/>
    <col min="4611" max="4611" width="129.5" style="340" customWidth="1"/>
    <col min="4612" max="4612" width="11.875" style="340" customWidth="1"/>
    <col min="4613" max="4866" width="9" style="340"/>
    <col min="4867" max="4867" width="129.5" style="340" customWidth="1"/>
    <col min="4868" max="4868" width="11.875" style="340" customWidth="1"/>
    <col min="4869" max="5122" width="9" style="340"/>
    <col min="5123" max="5123" width="129.5" style="340" customWidth="1"/>
    <col min="5124" max="5124" width="11.875" style="340" customWidth="1"/>
    <col min="5125" max="5378" width="9" style="340"/>
    <col min="5379" max="5379" width="129.5" style="340" customWidth="1"/>
    <col min="5380" max="5380" width="11.875" style="340" customWidth="1"/>
    <col min="5381" max="5634" width="9" style="340"/>
    <col min="5635" max="5635" width="129.5" style="340" customWidth="1"/>
    <col min="5636" max="5636" width="11.875" style="340" customWidth="1"/>
    <col min="5637" max="5890" width="9" style="340"/>
    <col min="5891" max="5891" width="129.5" style="340" customWidth="1"/>
    <col min="5892" max="5892" width="11.875" style="340" customWidth="1"/>
    <col min="5893" max="6146" width="9" style="340"/>
    <col min="6147" max="6147" width="129.5" style="340" customWidth="1"/>
    <col min="6148" max="6148" width="11.875" style="340" customWidth="1"/>
    <col min="6149" max="6402" width="9" style="340"/>
    <col min="6403" max="6403" width="129.5" style="340" customWidth="1"/>
    <col min="6404" max="6404" width="11.875" style="340" customWidth="1"/>
    <col min="6405" max="6658" width="9" style="340"/>
    <col min="6659" max="6659" width="129.5" style="340" customWidth="1"/>
    <col min="6660" max="6660" width="11.875" style="340" customWidth="1"/>
    <col min="6661" max="6914" width="9" style="340"/>
    <col min="6915" max="6915" width="129.5" style="340" customWidth="1"/>
    <col min="6916" max="6916" width="11.875" style="340" customWidth="1"/>
    <col min="6917" max="7170" width="9" style="340"/>
    <col min="7171" max="7171" width="129.5" style="340" customWidth="1"/>
    <col min="7172" max="7172" width="11.875" style="340" customWidth="1"/>
    <col min="7173" max="7426" width="9" style="340"/>
    <col min="7427" max="7427" width="129.5" style="340" customWidth="1"/>
    <col min="7428" max="7428" width="11.875" style="340" customWidth="1"/>
    <col min="7429" max="7682" width="9" style="340"/>
    <col min="7683" max="7683" width="129.5" style="340" customWidth="1"/>
    <col min="7684" max="7684" width="11.875" style="340" customWidth="1"/>
    <col min="7685" max="7938" width="9" style="340"/>
    <col min="7939" max="7939" width="129.5" style="340" customWidth="1"/>
    <col min="7940" max="7940" width="11.875" style="340" customWidth="1"/>
    <col min="7941" max="8194" width="9" style="340"/>
    <col min="8195" max="8195" width="129.5" style="340" customWidth="1"/>
    <col min="8196" max="8196" width="11.875" style="340" customWidth="1"/>
    <col min="8197" max="8450" width="9" style="340"/>
    <col min="8451" max="8451" width="129.5" style="340" customWidth="1"/>
    <col min="8452" max="8452" width="11.875" style="340" customWidth="1"/>
    <col min="8453" max="8706" width="9" style="340"/>
    <col min="8707" max="8707" width="129.5" style="340" customWidth="1"/>
    <col min="8708" max="8708" width="11.875" style="340" customWidth="1"/>
    <col min="8709" max="8962" width="9" style="340"/>
    <col min="8963" max="8963" width="129.5" style="340" customWidth="1"/>
    <col min="8964" max="8964" width="11.875" style="340" customWidth="1"/>
    <col min="8965" max="9218" width="9" style="340"/>
    <col min="9219" max="9219" width="129.5" style="340" customWidth="1"/>
    <col min="9220" max="9220" width="11.875" style="340" customWidth="1"/>
    <col min="9221" max="9474" width="9" style="340"/>
    <col min="9475" max="9475" width="129.5" style="340" customWidth="1"/>
    <col min="9476" max="9476" width="11.875" style="340" customWidth="1"/>
    <col min="9477" max="9730" width="9" style="340"/>
    <col min="9731" max="9731" width="129.5" style="340" customWidth="1"/>
    <col min="9732" max="9732" width="11.875" style="340" customWidth="1"/>
    <col min="9733" max="9986" width="9" style="340"/>
    <col min="9987" max="9987" width="129.5" style="340" customWidth="1"/>
    <col min="9988" max="9988" width="11.875" style="340" customWidth="1"/>
    <col min="9989" max="10242" width="9" style="340"/>
    <col min="10243" max="10243" width="129.5" style="340" customWidth="1"/>
    <col min="10244" max="10244" width="11.875" style="340" customWidth="1"/>
    <col min="10245" max="10498" width="9" style="340"/>
    <col min="10499" max="10499" width="129.5" style="340" customWidth="1"/>
    <col min="10500" max="10500" width="11.875" style="340" customWidth="1"/>
    <col min="10501" max="10754" width="9" style="340"/>
    <col min="10755" max="10755" width="129.5" style="340" customWidth="1"/>
    <col min="10756" max="10756" width="11.875" style="340" customWidth="1"/>
    <col min="10757" max="11010" width="9" style="340"/>
    <col min="11011" max="11011" width="129.5" style="340" customWidth="1"/>
    <col min="11012" max="11012" width="11.875" style="340" customWidth="1"/>
    <col min="11013" max="11266" width="9" style="340"/>
    <col min="11267" max="11267" width="129.5" style="340" customWidth="1"/>
    <col min="11268" max="11268" width="11.875" style="340" customWidth="1"/>
    <col min="11269" max="11522" width="9" style="340"/>
    <col min="11523" max="11523" width="129.5" style="340" customWidth="1"/>
    <col min="11524" max="11524" width="11.875" style="340" customWidth="1"/>
    <col min="11525" max="11778" width="9" style="340"/>
    <col min="11779" max="11779" width="129.5" style="340" customWidth="1"/>
    <col min="11780" max="11780" width="11.875" style="340" customWidth="1"/>
    <col min="11781" max="12034" width="9" style="340"/>
    <col min="12035" max="12035" width="129.5" style="340" customWidth="1"/>
    <col min="12036" max="12036" width="11.875" style="340" customWidth="1"/>
    <col min="12037" max="12290" width="9" style="340"/>
    <col min="12291" max="12291" width="129.5" style="340" customWidth="1"/>
    <col min="12292" max="12292" width="11.875" style="340" customWidth="1"/>
    <col min="12293" max="12546" width="9" style="340"/>
    <col min="12547" max="12547" width="129.5" style="340" customWidth="1"/>
    <col min="12548" max="12548" width="11.875" style="340" customWidth="1"/>
    <col min="12549" max="12802" width="9" style="340"/>
    <col min="12803" max="12803" width="129.5" style="340" customWidth="1"/>
    <col min="12804" max="12804" width="11.875" style="340" customWidth="1"/>
    <col min="12805" max="13058" width="9" style="340"/>
    <col min="13059" max="13059" width="129.5" style="340" customWidth="1"/>
    <col min="13060" max="13060" width="11.875" style="340" customWidth="1"/>
    <col min="13061" max="13314" width="9" style="340"/>
    <col min="13315" max="13315" width="129.5" style="340" customWidth="1"/>
    <col min="13316" max="13316" width="11.875" style="340" customWidth="1"/>
    <col min="13317" max="13570" width="9" style="340"/>
    <col min="13571" max="13571" width="129.5" style="340" customWidth="1"/>
    <col min="13572" max="13572" width="11.875" style="340" customWidth="1"/>
    <col min="13573" max="13826" width="9" style="340"/>
    <col min="13827" max="13827" width="129.5" style="340" customWidth="1"/>
    <col min="13828" max="13828" width="11.875" style="340" customWidth="1"/>
    <col min="13829" max="14082" width="9" style="340"/>
    <col min="14083" max="14083" width="129.5" style="340" customWidth="1"/>
    <col min="14084" max="14084" width="11.875" style="340" customWidth="1"/>
    <col min="14085" max="14338" width="9" style="340"/>
    <col min="14339" max="14339" width="129.5" style="340" customWidth="1"/>
    <col min="14340" max="14340" width="11.875" style="340" customWidth="1"/>
    <col min="14341" max="14594" width="9" style="340"/>
    <col min="14595" max="14595" width="129.5" style="340" customWidth="1"/>
    <col min="14596" max="14596" width="11.875" style="340" customWidth="1"/>
    <col min="14597" max="14850" width="9" style="340"/>
    <col min="14851" max="14851" width="129.5" style="340" customWidth="1"/>
    <col min="14852" max="14852" width="11.875" style="340" customWidth="1"/>
    <col min="14853" max="15106" width="9" style="340"/>
    <col min="15107" max="15107" width="129.5" style="340" customWidth="1"/>
    <col min="15108" max="15108" width="11.875" style="340" customWidth="1"/>
    <col min="15109" max="15362" width="9" style="340"/>
    <col min="15363" max="15363" width="129.5" style="340" customWidth="1"/>
    <col min="15364" max="15364" width="11.875" style="340" customWidth="1"/>
    <col min="15365" max="15618" width="9" style="340"/>
    <col min="15619" max="15619" width="129.5" style="340" customWidth="1"/>
    <col min="15620" max="15620" width="11.875" style="340" customWidth="1"/>
    <col min="15621" max="15874" width="9" style="340"/>
    <col min="15875" max="15875" width="129.5" style="340" customWidth="1"/>
    <col min="15876" max="15876" width="11.875" style="340" customWidth="1"/>
    <col min="15877" max="16130" width="9" style="340"/>
    <col min="16131" max="16131" width="129.5" style="340" customWidth="1"/>
    <col min="16132" max="16132" width="11.875" style="340" customWidth="1"/>
    <col min="16133" max="16384" width="9" style="340"/>
  </cols>
  <sheetData>
    <row r="1" ht="35.25" customHeight="1" spans="1:3">
      <c r="A1" s="341" t="s">
        <v>3</v>
      </c>
      <c r="B1" s="341"/>
      <c r="C1" s="341"/>
    </row>
    <row r="2" ht="12" customHeight="1" spans="3:3">
      <c r="C2" s="342"/>
    </row>
    <row r="3" ht="17.25" customHeight="1" spans="2:7">
      <c r="B3" s="340" t="s">
        <v>4</v>
      </c>
      <c r="C3" s="343" t="s">
        <v>5</v>
      </c>
      <c r="E3" s="344"/>
      <c r="F3" s="344"/>
      <c r="G3" s="344"/>
    </row>
    <row r="4" ht="17.25" customHeight="1" spans="2:3">
      <c r="B4" s="340" t="s">
        <v>6</v>
      </c>
      <c r="C4" s="343" t="s">
        <v>7</v>
      </c>
    </row>
    <row r="5" ht="17.25" customHeight="1" spans="2:3">
      <c r="B5" s="340" t="s">
        <v>8</v>
      </c>
      <c r="C5" s="343" t="s">
        <v>9</v>
      </c>
    </row>
    <row r="6" ht="17.25" customHeight="1" spans="3:3">
      <c r="C6" s="343" t="s">
        <v>10</v>
      </c>
    </row>
    <row r="7" ht="17.25" customHeight="1" spans="2:3">
      <c r="B7" s="340" t="s">
        <v>11</v>
      </c>
      <c r="C7" s="343" t="s">
        <v>12</v>
      </c>
    </row>
    <row r="8" ht="17.25" customHeight="1" spans="2:3">
      <c r="B8" s="340" t="s">
        <v>13</v>
      </c>
      <c r="C8" s="343" t="s">
        <v>14</v>
      </c>
    </row>
    <row r="9" ht="17.25" customHeight="1" spans="2:3">
      <c r="B9" s="340" t="s">
        <v>15</v>
      </c>
      <c r="C9" s="343" t="s">
        <v>16</v>
      </c>
    </row>
    <row r="10" ht="17.25" customHeight="1" spans="3:3">
      <c r="C10" s="343" t="s">
        <v>17</v>
      </c>
    </row>
    <row r="11" ht="17.25" customHeight="1" spans="2:3">
      <c r="B11" s="340" t="s">
        <v>18</v>
      </c>
      <c r="C11" s="343" t="s">
        <v>19</v>
      </c>
    </row>
    <row r="12" ht="17.25" customHeight="1" spans="2:3">
      <c r="B12" s="340" t="s">
        <v>20</v>
      </c>
      <c r="C12" s="343" t="s">
        <v>21</v>
      </c>
    </row>
    <row r="13" ht="17.25" customHeight="1" spans="2:3">
      <c r="B13" s="340" t="s">
        <v>22</v>
      </c>
      <c r="C13" s="343" t="s">
        <v>23</v>
      </c>
    </row>
    <row r="14" ht="17.25" customHeight="1" spans="3:3">
      <c r="C14" s="343" t="s">
        <v>24</v>
      </c>
    </row>
    <row r="15" ht="17.25" customHeight="1" spans="2:3">
      <c r="B15" s="340" t="s">
        <v>25</v>
      </c>
      <c r="C15" s="343" t="s">
        <v>26</v>
      </c>
    </row>
    <row r="16" ht="17.25" customHeight="1" spans="2:3">
      <c r="B16" s="340" t="s">
        <v>27</v>
      </c>
      <c r="C16" s="343" t="s">
        <v>28</v>
      </c>
    </row>
    <row r="17" ht="17.25" customHeight="1" spans="2:3">
      <c r="B17" s="340" t="s">
        <v>29</v>
      </c>
      <c r="C17" s="343" t="s">
        <v>30</v>
      </c>
    </row>
    <row r="18" ht="17.25" customHeight="1" spans="2:3">
      <c r="B18" s="340" t="s">
        <v>31</v>
      </c>
      <c r="C18" s="343" t="s">
        <v>32</v>
      </c>
    </row>
    <row r="19" ht="17.25" customHeight="1" spans="2:3">
      <c r="B19" s="340" t="s">
        <v>33</v>
      </c>
      <c r="C19" s="343" t="s">
        <v>34</v>
      </c>
    </row>
    <row r="20" ht="17.25" customHeight="1" spans="3:3">
      <c r="C20" s="343" t="s">
        <v>35</v>
      </c>
    </row>
    <row r="21" ht="17.25" customHeight="1" spans="2:3">
      <c r="B21" s="340" t="s">
        <v>36</v>
      </c>
      <c r="C21" s="343" t="s">
        <v>37</v>
      </c>
    </row>
    <row r="22" ht="17.25" customHeight="1" spans="2:3">
      <c r="B22" s="340" t="s">
        <v>38</v>
      </c>
      <c r="C22" s="343" t="s">
        <v>39</v>
      </c>
    </row>
    <row r="23" ht="17.25" customHeight="1" spans="2:3">
      <c r="B23" s="340" t="s">
        <v>40</v>
      </c>
      <c r="C23" s="343" t="s">
        <v>41</v>
      </c>
    </row>
    <row r="24" ht="17.25" customHeight="1" spans="2:3">
      <c r="B24" s="340" t="s">
        <v>42</v>
      </c>
      <c r="C24" s="343" t="s">
        <v>43</v>
      </c>
    </row>
    <row r="25" ht="17.25" customHeight="1" spans="2:3">
      <c r="B25" s="340" t="s">
        <v>44</v>
      </c>
      <c r="C25" s="343" t="s">
        <v>45</v>
      </c>
    </row>
    <row r="26" ht="17.25" customHeight="1" spans="2:3">
      <c r="B26" s="340" t="s">
        <v>46</v>
      </c>
      <c r="C26" s="343" t="s">
        <v>47</v>
      </c>
    </row>
    <row r="27" ht="17.25" customHeight="1" spans="2:3">
      <c r="B27" s="340" t="s">
        <v>48</v>
      </c>
      <c r="C27" s="343" t="s">
        <v>49</v>
      </c>
    </row>
    <row r="28" ht="18.75" spans="3:3">
      <c r="C28" s="345"/>
    </row>
    <row r="29" ht="18.75" spans="3:3">
      <c r="C29" s="345"/>
    </row>
    <row r="30" ht="18.75" spans="3:3">
      <c r="C30" s="345"/>
    </row>
    <row r="31" ht="18.75" spans="3:3">
      <c r="C31" s="346"/>
    </row>
    <row r="32" ht="18.75" spans="3:3">
      <c r="C32" s="346"/>
    </row>
    <row r="33" ht="18.75" spans="3:3">
      <c r="C33" s="346"/>
    </row>
    <row r="34" ht="18.75" spans="3:3">
      <c r="C34" s="346"/>
    </row>
    <row r="35" ht="18.75" spans="3:3">
      <c r="C35" s="346"/>
    </row>
    <row r="36" ht="18.75" spans="3:3">
      <c r="C36" s="346"/>
    </row>
  </sheetData>
  <mergeCells count="1">
    <mergeCell ref="A1:C1"/>
  </mergeCells>
  <printOptions horizontalCentered="1" verticalCentered="1"/>
  <pageMargins left="0.156944444444444" right="0.393055555555556" top="0" bottom="0" header="0.393055555555556" footer="0.393055555555556"/>
  <pageSetup paperSize="9" firstPageNumber="0" pageOrder="overThenDown" orientation="landscape" useFirstPageNumber="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D5"/>
  <sheetViews>
    <sheetView workbookViewId="0">
      <selection activeCell="I16" sqref="I16"/>
    </sheetView>
  </sheetViews>
  <sheetFormatPr defaultColWidth="9" defaultRowHeight="14.25" outlineLevelRow="4" outlineLevelCol="3"/>
  <cols>
    <col min="1" max="3" width="21.375" style="109" customWidth="1"/>
    <col min="4" max="4" width="25.375" style="109" customWidth="1"/>
    <col min="5" max="256" width="9" style="109"/>
    <col min="257" max="260" width="21.375" style="109" customWidth="1"/>
    <col min="261" max="512" width="9" style="109"/>
    <col min="513" max="516" width="21.375" style="109" customWidth="1"/>
    <col min="517" max="768" width="9" style="109"/>
    <col min="769" max="772" width="21.375" style="109" customWidth="1"/>
    <col min="773" max="1024" width="10" style="109"/>
    <col min="1025" max="1028" width="21.375" style="109" customWidth="1"/>
    <col min="1029" max="1280" width="9" style="109"/>
    <col min="1281" max="1284" width="21.375" style="109" customWidth="1"/>
    <col min="1285" max="1536" width="9" style="109"/>
    <col min="1537" max="1540" width="21.375" style="109" customWidth="1"/>
    <col min="1541" max="1792" width="9" style="109"/>
    <col min="1793" max="1796" width="21.375" style="109" customWidth="1"/>
    <col min="1797" max="2048" width="10" style="109"/>
    <col min="2049" max="2052" width="21.375" style="109" customWidth="1"/>
    <col min="2053" max="2304" width="9" style="109"/>
    <col min="2305" max="2308" width="21.375" style="109" customWidth="1"/>
    <col min="2309" max="2560" width="9" style="109"/>
    <col min="2561" max="2564" width="21.375" style="109" customWidth="1"/>
    <col min="2565" max="2816" width="9" style="109"/>
    <col min="2817" max="2820" width="21.375" style="109" customWidth="1"/>
    <col min="2821" max="3072" width="10" style="109"/>
    <col min="3073" max="3076" width="21.375" style="109" customWidth="1"/>
    <col min="3077" max="3328" width="9" style="109"/>
    <col min="3329" max="3332" width="21.375" style="109" customWidth="1"/>
    <col min="3333" max="3584" width="9" style="109"/>
    <col min="3585" max="3588" width="21.375" style="109" customWidth="1"/>
    <col min="3589" max="3840" width="9" style="109"/>
    <col min="3841" max="3844" width="21.375" style="109" customWidth="1"/>
    <col min="3845" max="4096" width="10" style="109"/>
    <col min="4097" max="4100" width="21.375" style="109" customWidth="1"/>
    <col min="4101" max="4352" width="9" style="109"/>
    <col min="4353" max="4356" width="21.375" style="109" customWidth="1"/>
    <col min="4357" max="4608" width="9" style="109"/>
    <col min="4609" max="4612" width="21.375" style="109" customWidth="1"/>
    <col min="4613" max="4864" width="9" style="109"/>
    <col min="4865" max="4868" width="21.375" style="109" customWidth="1"/>
    <col min="4869" max="5120" width="10" style="109"/>
    <col min="5121" max="5124" width="21.375" style="109" customWidth="1"/>
    <col min="5125" max="5376" width="9" style="109"/>
    <col min="5377" max="5380" width="21.375" style="109" customWidth="1"/>
    <col min="5381" max="5632" width="9" style="109"/>
    <col min="5633" max="5636" width="21.375" style="109" customWidth="1"/>
    <col min="5637" max="5888" width="9" style="109"/>
    <col min="5889" max="5892" width="21.375" style="109" customWidth="1"/>
    <col min="5893" max="6144" width="10" style="109"/>
    <col min="6145" max="6148" width="21.375" style="109" customWidth="1"/>
    <col min="6149" max="6400" width="9" style="109"/>
    <col min="6401" max="6404" width="21.375" style="109" customWidth="1"/>
    <col min="6405" max="6656" width="9" style="109"/>
    <col min="6657" max="6660" width="21.375" style="109" customWidth="1"/>
    <col min="6661" max="6912" width="9" style="109"/>
    <col min="6913" max="6916" width="21.375" style="109" customWidth="1"/>
    <col min="6917" max="7168" width="10" style="109"/>
    <col min="7169" max="7172" width="21.375" style="109" customWidth="1"/>
    <col min="7173" max="7424" width="9" style="109"/>
    <col min="7425" max="7428" width="21.375" style="109" customWidth="1"/>
    <col min="7429" max="7680" width="9" style="109"/>
    <col min="7681" max="7684" width="21.375" style="109" customWidth="1"/>
    <col min="7685" max="7936" width="9" style="109"/>
    <col min="7937" max="7940" width="21.375" style="109" customWidth="1"/>
    <col min="7941" max="8192" width="10" style="109"/>
    <col min="8193" max="8196" width="21.375" style="109" customWidth="1"/>
    <col min="8197" max="8448" width="9" style="109"/>
    <col min="8449" max="8452" width="21.375" style="109" customWidth="1"/>
    <col min="8453" max="8704" width="9" style="109"/>
    <col min="8705" max="8708" width="21.375" style="109" customWidth="1"/>
    <col min="8709" max="8960" width="9" style="109"/>
    <col min="8961" max="8964" width="21.375" style="109" customWidth="1"/>
    <col min="8965" max="9216" width="10" style="109"/>
    <col min="9217" max="9220" width="21.375" style="109" customWidth="1"/>
    <col min="9221" max="9472" width="9" style="109"/>
    <col min="9473" max="9476" width="21.375" style="109" customWidth="1"/>
    <col min="9477" max="9728" width="9" style="109"/>
    <col min="9729" max="9732" width="21.375" style="109" customWidth="1"/>
    <col min="9733" max="9984" width="9" style="109"/>
    <col min="9985" max="9988" width="21.375" style="109" customWidth="1"/>
    <col min="9989" max="10240" width="10" style="109"/>
    <col min="10241" max="10244" width="21.375" style="109" customWidth="1"/>
    <col min="10245" max="10496" width="9" style="109"/>
    <col min="10497" max="10500" width="21.375" style="109" customWidth="1"/>
    <col min="10501" max="10752" width="9" style="109"/>
    <col min="10753" max="10756" width="21.375" style="109" customWidth="1"/>
    <col min="10757" max="11008" width="9" style="109"/>
    <col min="11009" max="11012" width="21.375" style="109" customWidth="1"/>
    <col min="11013" max="11264" width="10" style="109"/>
    <col min="11265" max="11268" width="21.375" style="109" customWidth="1"/>
    <col min="11269" max="11520" width="9" style="109"/>
    <col min="11521" max="11524" width="21.375" style="109" customWidth="1"/>
    <col min="11525" max="11776" width="9" style="109"/>
    <col min="11777" max="11780" width="21.375" style="109" customWidth="1"/>
    <col min="11781" max="12032" width="9" style="109"/>
    <col min="12033" max="12036" width="21.375" style="109" customWidth="1"/>
    <col min="12037" max="12288" width="10" style="109"/>
    <col min="12289" max="12292" width="21.375" style="109" customWidth="1"/>
    <col min="12293" max="12544" width="9" style="109"/>
    <col min="12545" max="12548" width="21.375" style="109" customWidth="1"/>
    <col min="12549" max="12800" width="9" style="109"/>
    <col min="12801" max="12804" width="21.375" style="109" customWidth="1"/>
    <col min="12805" max="13056" width="9" style="109"/>
    <col min="13057" max="13060" width="21.375" style="109" customWidth="1"/>
    <col min="13061" max="13312" width="10" style="109"/>
    <col min="13313" max="13316" width="21.375" style="109" customWidth="1"/>
    <col min="13317" max="13568" width="9" style="109"/>
    <col min="13569" max="13572" width="21.375" style="109" customWidth="1"/>
    <col min="13573" max="13824" width="9" style="109"/>
    <col min="13825" max="13828" width="21.375" style="109" customWidth="1"/>
    <col min="13829" max="14080" width="9" style="109"/>
    <col min="14081" max="14084" width="21.375" style="109" customWidth="1"/>
    <col min="14085" max="14336" width="10" style="109"/>
    <col min="14337" max="14340" width="21.375" style="109" customWidth="1"/>
    <col min="14341" max="14592" width="9" style="109"/>
    <col min="14593" max="14596" width="21.375" style="109" customWidth="1"/>
    <col min="14597" max="14848" width="9" style="109"/>
    <col min="14849" max="14852" width="21.375" style="109" customWidth="1"/>
    <col min="14853" max="15104" width="9" style="109"/>
    <col min="15105" max="15108" width="21.375" style="109" customWidth="1"/>
    <col min="15109" max="15360" width="10" style="109"/>
    <col min="15361" max="15364" width="21.375" style="109" customWidth="1"/>
    <col min="15365" max="15616" width="9" style="109"/>
    <col min="15617" max="15620" width="21.375" style="109" customWidth="1"/>
    <col min="15621" max="15872" width="9" style="109"/>
    <col min="15873" max="15876" width="21.375" style="109" customWidth="1"/>
    <col min="15877" max="16128" width="9" style="109"/>
    <col min="16129" max="16132" width="21.375" style="109" customWidth="1"/>
    <col min="16133" max="16384" width="10" style="109"/>
  </cols>
  <sheetData>
    <row r="1" ht="55.5" customHeight="1" spans="1:4">
      <c r="A1" s="110" t="s">
        <v>473</v>
      </c>
      <c r="B1" s="110"/>
      <c r="C1" s="110"/>
      <c r="D1" s="110"/>
    </row>
    <row r="2" ht="68.25" customHeight="1" spans="1:4">
      <c r="A2" s="111" t="s">
        <v>474</v>
      </c>
      <c r="B2" s="112"/>
      <c r="C2" s="112"/>
      <c r="D2" s="112"/>
    </row>
    <row r="3" ht="68.25" customHeight="1" spans="1:4">
      <c r="A3" s="112"/>
      <c r="B3" s="112"/>
      <c r="C3" s="112"/>
      <c r="D3" s="112"/>
    </row>
    <row r="4" ht="68.25" customHeight="1" spans="1:4">
      <c r="A4" s="112"/>
      <c r="B4" s="112"/>
      <c r="C4" s="112"/>
      <c r="D4" s="112"/>
    </row>
    <row r="5" ht="68.25" customHeight="1" spans="1:4">
      <c r="A5" s="112"/>
      <c r="B5" s="112"/>
      <c r="C5" s="112"/>
      <c r="D5" s="112"/>
    </row>
  </sheetData>
  <mergeCells count="2">
    <mergeCell ref="A1:D1"/>
    <mergeCell ref="A2:D5"/>
  </mergeCells>
  <printOptions horizontalCentered="1"/>
  <pageMargins left="1.10208333333333" right="1.02361111111111" top="1.0625" bottom="1.37777777777778" header="0.298611111111111" footer="0.298611111111111"/>
  <pageSetup paperSize="9" scale="89" orientation="portrait" horizontalDpi="600" verticalDpi="3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pageSetUpPr fitToPage="1"/>
  </sheetPr>
  <dimension ref="A1:J36"/>
  <sheetViews>
    <sheetView workbookViewId="0">
      <selection activeCell="A40" sqref="A40"/>
    </sheetView>
  </sheetViews>
  <sheetFormatPr defaultColWidth="9" defaultRowHeight="13.5"/>
  <cols>
    <col min="1" max="1" width="50.9" customWidth="1"/>
    <col min="2" max="2" width="10.7" customWidth="1"/>
    <col min="3" max="3" width="11.225" customWidth="1"/>
    <col min="4" max="4" width="11.825" customWidth="1"/>
    <col min="5" max="5" width="14.175" customWidth="1"/>
    <col min="6" max="6" width="48.8833333333333" customWidth="1"/>
    <col min="7" max="7" width="11.225" customWidth="1"/>
    <col min="8" max="8" width="12.1083333333333" customWidth="1"/>
    <col min="9" max="9" width="13.2333333333333" customWidth="1"/>
    <col min="10" max="10" width="10.625" customWidth="1"/>
  </cols>
  <sheetData>
    <row r="1" spans="1:1">
      <c r="A1" t="s">
        <v>475</v>
      </c>
    </row>
    <row r="2" ht="23.25" customHeight="1" spans="1:10">
      <c r="A2" s="44" t="s">
        <v>476</v>
      </c>
      <c r="B2" s="44"/>
      <c r="C2" s="44"/>
      <c r="D2" s="44"/>
      <c r="E2" s="44"/>
      <c r="F2" s="44"/>
      <c r="G2" s="44"/>
      <c r="H2" s="44"/>
      <c r="I2" s="44"/>
      <c r="J2" s="44"/>
    </row>
    <row r="3" ht="15.75" customHeight="1" spans="9:10">
      <c r="I3" s="105" t="s">
        <v>52</v>
      </c>
      <c r="J3" s="105"/>
    </row>
    <row r="4" ht="39" customHeight="1" spans="1:10">
      <c r="A4" s="86" t="s">
        <v>250</v>
      </c>
      <c r="B4" s="87" t="s">
        <v>115</v>
      </c>
      <c r="C4" s="88" t="s">
        <v>118</v>
      </c>
      <c r="D4" s="89" t="s">
        <v>477</v>
      </c>
      <c r="E4" s="89" t="s">
        <v>478</v>
      </c>
      <c r="F4" s="90" t="s">
        <v>178</v>
      </c>
      <c r="G4" s="87" t="s">
        <v>115</v>
      </c>
      <c r="H4" s="88" t="s">
        <v>118</v>
      </c>
      <c r="I4" s="89" t="s">
        <v>477</v>
      </c>
      <c r="J4" s="89" t="s">
        <v>478</v>
      </c>
    </row>
    <row r="5" ht="17.25" customHeight="1" spans="1:10">
      <c r="A5" s="91" t="s">
        <v>479</v>
      </c>
      <c r="B5" s="92"/>
      <c r="C5" s="92"/>
      <c r="D5" s="92"/>
      <c r="E5" s="92"/>
      <c r="F5" s="93" t="s">
        <v>480</v>
      </c>
      <c r="G5" s="92"/>
      <c r="H5" s="92"/>
      <c r="I5" s="92"/>
      <c r="J5" s="106"/>
    </row>
    <row r="6" ht="17.25" customHeight="1" spans="1:10">
      <c r="A6" s="94" t="s">
        <v>481</v>
      </c>
      <c r="B6" s="92"/>
      <c r="C6" s="92"/>
      <c r="D6" s="92"/>
      <c r="E6" s="92"/>
      <c r="F6" s="95" t="s">
        <v>482</v>
      </c>
      <c r="G6" s="92"/>
      <c r="H6" s="92"/>
      <c r="I6" s="92"/>
      <c r="J6" s="106"/>
    </row>
    <row r="7" ht="17.25" customHeight="1" spans="1:10">
      <c r="A7" s="96" t="s">
        <v>483</v>
      </c>
      <c r="B7" s="92"/>
      <c r="C7" s="92"/>
      <c r="D7" s="92"/>
      <c r="E7" s="92"/>
      <c r="F7" s="93" t="s">
        <v>484</v>
      </c>
      <c r="G7" s="92"/>
      <c r="H7" s="92"/>
      <c r="I7" s="92"/>
      <c r="J7" s="106"/>
    </row>
    <row r="8" ht="17.25" customHeight="1" spans="1:10">
      <c r="A8" s="97" t="s">
        <v>485</v>
      </c>
      <c r="B8" s="92"/>
      <c r="C8" s="92"/>
      <c r="D8" s="92"/>
      <c r="E8" s="92"/>
      <c r="F8" s="95" t="s">
        <v>482</v>
      </c>
      <c r="G8" s="92"/>
      <c r="H8" s="92"/>
      <c r="I8" s="92"/>
      <c r="J8" s="106"/>
    </row>
    <row r="9" ht="17.25" customHeight="1" spans="1:10">
      <c r="A9" s="91" t="s">
        <v>486</v>
      </c>
      <c r="B9" s="92"/>
      <c r="C9" s="92"/>
      <c r="D9" s="92"/>
      <c r="E9" s="92"/>
      <c r="F9" s="93" t="s">
        <v>487</v>
      </c>
      <c r="G9" s="92"/>
      <c r="H9" s="92"/>
      <c r="I9" s="92"/>
      <c r="J9" s="106"/>
    </row>
    <row r="10" ht="17.25" customHeight="1" spans="1:10">
      <c r="A10" s="94" t="s">
        <v>481</v>
      </c>
      <c r="B10" s="92"/>
      <c r="C10" s="92"/>
      <c r="D10" s="92"/>
      <c r="E10" s="92"/>
      <c r="F10" s="95" t="s">
        <v>482</v>
      </c>
      <c r="G10" s="92"/>
      <c r="H10" s="92"/>
      <c r="I10" s="92"/>
      <c r="J10" s="106"/>
    </row>
    <row r="11" ht="17.25" customHeight="1" spans="1:10">
      <c r="A11" s="96" t="s">
        <v>483</v>
      </c>
      <c r="B11" s="92"/>
      <c r="C11" s="92"/>
      <c r="D11" s="92"/>
      <c r="E11" s="92"/>
      <c r="F11" s="93" t="s">
        <v>488</v>
      </c>
      <c r="G11" s="92"/>
      <c r="H11" s="92"/>
      <c r="I11" s="92"/>
      <c r="J11" s="106"/>
    </row>
    <row r="12" ht="17.25" customHeight="1" spans="1:10">
      <c r="A12" s="97" t="s">
        <v>485</v>
      </c>
      <c r="B12" s="92"/>
      <c r="C12" s="92"/>
      <c r="D12" s="92"/>
      <c r="E12" s="92"/>
      <c r="F12" s="95" t="s">
        <v>489</v>
      </c>
      <c r="G12" s="92"/>
      <c r="H12" s="92"/>
      <c r="I12" s="92"/>
      <c r="J12" s="106"/>
    </row>
    <row r="13" ht="17.25" customHeight="1" spans="1:10">
      <c r="A13" s="91" t="s">
        <v>490</v>
      </c>
      <c r="B13" s="92"/>
      <c r="C13" s="92"/>
      <c r="D13" s="92"/>
      <c r="E13" s="92"/>
      <c r="F13" s="93" t="s">
        <v>491</v>
      </c>
      <c r="G13" s="92"/>
      <c r="H13" s="92"/>
      <c r="I13" s="92"/>
      <c r="J13" s="106"/>
    </row>
    <row r="14" ht="17.25" customHeight="1" spans="1:10">
      <c r="A14" s="94" t="s">
        <v>481</v>
      </c>
      <c r="B14" s="92"/>
      <c r="C14" s="92"/>
      <c r="D14" s="92"/>
      <c r="E14" s="92"/>
      <c r="F14" s="95" t="s">
        <v>489</v>
      </c>
      <c r="G14" s="92"/>
      <c r="H14" s="92"/>
      <c r="I14" s="92"/>
      <c r="J14" s="106"/>
    </row>
    <row r="15" ht="17.25" customHeight="1" spans="1:10">
      <c r="A15" s="96" t="s">
        <v>483</v>
      </c>
      <c r="B15" s="92"/>
      <c r="C15" s="92"/>
      <c r="D15" s="92"/>
      <c r="E15" s="92"/>
      <c r="F15" s="93" t="s">
        <v>492</v>
      </c>
      <c r="G15" s="92"/>
      <c r="H15" s="92"/>
      <c r="I15" s="92"/>
      <c r="J15" s="106"/>
    </row>
    <row r="16" ht="17.25" customHeight="1" spans="1:10">
      <c r="A16" s="97" t="s">
        <v>485</v>
      </c>
      <c r="B16" s="92"/>
      <c r="C16" s="92"/>
      <c r="D16" s="92"/>
      <c r="E16" s="92"/>
      <c r="F16" s="95" t="s">
        <v>493</v>
      </c>
      <c r="G16" s="92"/>
      <c r="H16" s="92"/>
      <c r="I16" s="92"/>
      <c r="J16" s="106"/>
    </row>
    <row r="17" ht="17.25" customHeight="1" spans="1:10">
      <c r="A17" s="91" t="s">
        <v>494</v>
      </c>
      <c r="B17" s="92"/>
      <c r="C17" s="92"/>
      <c r="D17" s="92"/>
      <c r="E17" s="92"/>
      <c r="F17" s="93" t="s">
        <v>495</v>
      </c>
      <c r="G17" s="92"/>
      <c r="H17" s="92"/>
      <c r="I17" s="92"/>
      <c r="J17" s="106"/>
    </row>
    <row r="18" ht="17.25" customHeight="1" spans="1:10">
      <c r="A18" s="94" t="s">
        <v>481</v>
      </c>
      <c r="B18" s="92"/>
      <c r="C18" s="92"/>
      <c r="D18" s="92"/>
      <c r="E18" s="92"/>
      <c r="F18" s="95" t="s">
        <v>496</v>
      </c>
      <c r="G18" s="92"/>
      <c r="H18" s="92"/>
      <c r="I18" s="92"/>
      <c r="J18" s="106"/>
    </row>
    <row r="19" ht="17.25" customHeight="1" spans="1:10">
      <c r="A19" s="96" t="s">
        <v>483</v>
      </c>
      <c r="B19" s="92"/>
      <c r="C19" s="92"/>
      <c r="D19" s="92"/>
      <c r="E19" s="92"/>
      <c r="F19" s="92"/>
      <c r="G19" s="92"/>
      <c r="H19" s="92"/>
      <c r="I19" s="92"/>
      <c r="J19" s="106"/>
    </row>
    <row r="20" ht="17.25" customHeight="1" spans="1:10">
      <c r="A20" s="91" t="s">
        <v>497</v>
      </c>
      <c r="B20" s="92"/>
      <c r="C20" s="92"/>
      <c r="D20" s="92"/>
      <c r="E20" s="92"/>
      <c r="F20" s="92"/>
      <c r="G20" s="92"/>
      <c r="H20" s="92"/>
      <c r="I20" s="92"/>
      <c r="J20" s="106"/>
    </row>
    <row r="21" ht="17.25" customHeight="1" spans="1:10">
      <c r="A21" s="94" t="s">
        <v>481</v>
      </c>
      <c r="B21" s="92"/>
      <c r="C21" s="92"/>
      <c r="D21" s="92"/>
      <c r="E21" s="92"/>
      <c r="F21" s="92"/>
      <c r="G21" s="92"/>
      <c r="H21" s="92"/>
      <c r="I21" s="92"/>
      <c r="J21" s="106"/>
    </row>
    <row r="22" ht="17.25" customHeight="1" spans="1:10">
      <c r="A22" s="96" t="s">
        <v>483</v>
      </c>
      <c r="B22" s="92"/>
      <c r="C22" s="92"/>
      <c r="D22" s="92"/>
      <c r="E22" s="92"/>
      <c r="F22" s="92"/>
      <c r="G22" s="92"/>
      <c r="H22" s="92"/>
      <c r="I22" s="92"/>
      <c r="J22" s="106"/>
    </row>
    <row r="23" ht="17.25" customHeight="1" spans="1:10">
      <c r="A23" s="97" t="s">
        <v>485</v>
      </c>
      <c r="B23" s="92"/>
      <c r="C23" s="92"/>
      <c r="D23" s="92"/>
      <c r="E23" s="92"/>
      <c r="F23" s="92"/>
      <c r="G23" s="92"/>
      <c r="H23" s="92"/>
      <c r="I23" s="92"/>
      <c r="J23" s="106"/>
    </row>
    <row r="24" ht="17.25" customHeight="1" spans="1:10">
      <c r="A24" s="91" t="s">
        <v>498</v>
      </c>
      <c r="B24" s="92"/>
      <c r="C24" s="92"/>
      <c r="D24" s="92"/>
      <c r="E24" s="92"/>
      <c r="F24" s="92"/>
      <c r="G24" s="92"/>
      <c r="H24" s="92"/>
      <c r="I24" s="92"/>
      <c r="J24" s="106"/>
    </row>
    <row r="25" ht="17.25" customHeight="1" spans="1:10">
      <c r="A25" s="94" t="s">
        <v>481</v>
      </c>
      <c r="B25" s="92"/>
      <c r="C25" s="92"/>
      <c r="D25" s="92"/>
      <c r="E25" s="92"/>
      <c r="F25" s="92"/>
      <c r="G25" s="92"/>
      <c r="H25" s="92"/>
      <c r="I25" s="92"/>
      <c r="J25" s="106"/>
    </row>
    <row r="26" ht="17.25" customHeight="1" spans="1:10">
      <c r="A26" s="98" t="s">
        <v>499</v>
      </c>
      <c r="B26" s="92"/>
      <c r="C26" s="92"/>
      <c r="D26" s="92"/>
      <c r="E26" s="92"/>
      <c r="F26" s="92"/>
      <c r="G26" s="92"/>
      <c r="H26" s="92"/>
      <c r="I26" s="92"/>
      <c r="J26" s="106"/>
    </row>
    <row r="27" ht="17.25" customHeight="1" spans="1:10">
      <c r="A27" s="98" t="s">
        <v>500</v>
      </c>
      <c r="B27" s="92"/>
      <c r="C27" s="92"/>
      <c r="D27" s="92"/>
      <c r="E27" s="92"/>
      <c r="F27" s="92"/>
      <c r="G27" s="92"/>
      <c r="H27" s="92"/>
      <c r="I27" s="92"/>
      <c r="J27" s="106"/>
    </row>
    <row r="28" ht="17.25" customHeight="1" spans="1:10">
      <c r="A28" s="98" t="s">
        <v>501</v>
      </c>
      <c r="B28" s="92"/>
      <c r="C28" s="92"/>
      <c r="D28" s="92"/>
      <c r="E28" s="92"/>
      <c r="F28" s="92"/>
      <c r="G28" s="92"/>
      <c r="H28" s="92"/>
      <c r="I28" s="92"/>
      <c r="J28" s="106"/>
    </row>
    <row r="29" ht="17.25" customHeight="1" spans="1:10">
      <c r="A29" s="99" t="s">
        <v>502</v>
      </c>
      <c r="B29" s="92"/>
      <c r="C29" s="92"/>
      <c r="D29" s="92"/>
      <c r="E29" s="92"/>
      <c r="F29" s="92"/>
      <c r="G29" s="92"/>
      <c r="H29" s="92"/>
      <c r="I29" s="92"/>
      <c r="J29" s="106"/>
    </row>
    <row r="30" ht="17.25" customHeight="1" spans="1:10">
      <c r="A30" s="99" t="s">
        <v>499</v>
      </c>
      <c r="B30" s="92"/>
      <c r="C30" s="92"/>
      <c r="D30" s="92"/>
      <c r="E30" s="92"/>
      <c r="F30" s="92"/>
      <c r="G30" s="92"/>
      <c r="H30" s="92"/>
      <c r="I30" s="92"/>
      <c r="J30" s="106"/>
    </row>
    <row r="31" ht="17.25" customHeight="1" spans="1:10">
      <c r="A31" s="99" t="s">
        <v>503</v>
      </c>
      <c r="B31" s="92"/>
      <c r="C31" s="92"/>
      <c r="D31" s="92"/>
      <c r="E31" s="92"/>
      <c r="F31" s="92"/>
      <c r="G31" s="92"/>
      <c r="H31" s="92"/>
      <c r="I31" s="92"/>
      <c r="J31" s="106"/>
    </row>
    <row r="32" s="85" customFormat="1" ht="17.25" customHeight="1" spans="1:10">
      <c r="A32" s="100" t="s">
        <v>504</v>
      </c>
      <c r="B32" s="101"/>
      <c r="C32" s="101"/>
      <c r="D32" s="101"/>
      <c r="E32" s="101"/>
      <c r="F32" s="102" t="s">
        <v>505</v>
      </c>
      <c r="G32" s="101"/>
      <c r="H32" s="101"/>
      <c r="I32" s="101"/>
      <c r="J32" s="107"/>
    </row>
    <row r="33" ht="17.25" customHeight="1" spans="1:10">
      <c r="A33" s="99" t="s">
        <v>502</v>
      </c>
      <c r="B33" s="92"/>
      <c r="C33" s="92"/>
      <c r="D33" s="92"/>
      <c r="E33" s="92"/>
      <c r="F33" s="95" t="s">
        <v>506</v>
      </c>
      <c r="G33" s="92"/>
      <c r="H33" s="92"/>
      <c r="I33" s="92"/>
      <c r="J33" s="106"/>
    </row>
    <row r="34" ht="17.25" customHeight="1" spans="1:10">
      <c r="A34" s="99" t="s">
        <v>499</v>
      </c>
      <c r="B34" s="92"/>
      <c r="C34" s="92"/>
      <c r="D34" s="92"/>
      <c r="E34" s="92"/>
      <c r="F34" s="92"/>
      <c r="G34" s="92"/>
      <c r="H34" s="92"/>
      <c r="I34" s="92"/>
      <c r="J34" s="106"/>
    </row>
    <row r="35" ht="17.25" customHeight="1" spans="1:10">
      <c r="A35" s="103" t="s">
        <v>503</v>
      </c>
      <c r="B35" s="104"/>
      <c r="C35" s="104"/>
      <c r="D35" s="104"/>
      <c r="E35" s="104"/>
      <c r="F35" s="104"/>
      <c r="G35" s="104"/>
      <c r="H35" s="104"/>
      <c r="I35" s="104"/>
      <c r="J35" s="108"/>
    </row>
    <row r="36" ht="17.25" customHeight="1" spans="1:1">
      <c r="A36" t="s">
        <v>507</v>
      </c>
    </row>
  </sheetData>
  <mergeCells count="2">
    <mergeCell ref="A2:J2"/>
    <mergeCell ref="I3:J3"/>
  </mergeCells>
  <printOptions horizontalCentered="1"/>
  <pageMargins left="0.590277777777778" right="0.590277777777778" top="0.751388888888889" bottom="0.590277777777778" header="0.298611111111111" footer="0.298611111111111"/>
  <pageSetup paperSize="9" scale="70" orientation="landscape" verticalDpi="300"/>
  <headerFooter>
    <oddFooter>&amp;C第 &amp;P 页，共 &amp;N 页</oddFooter>
  </headerFooter>
  <rowBreaks count="1" manualBreakCount="1">
    <brk id="36" max="16383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H7"/>
  <sheetViews>
    <sheetView topLeftCell="B1" workbookViewId="0">
      <selection activeCell="D20" sqref="D20"/>
    </sheetView>
  </sheetViews>
  <sheetFormatPr defaultColWidth="9" defaultRowHeight="13.5" outlineLevelRow="6" outlineLevelCol="7"/>
  <cols>
    <col min="2" max="2" width="12.2833333333333" customWidth="1"/>
    <col min="3" max="3" width="12.8416666666667" customWidth="1"/>
    <col min="4" max="4" width="14.7083333333333" customWidth="1"/>
    <col min="5" max="5" width="19.3" customWidth="1"/>
    <col min="6" max="6" width="21.4916666666667" customWidth="1"/>
    <col min="7" max="7" width="19.2333333333333" customWidth="1"/>
  </cols>
  <sheetData>
    <row r="1" spans="1:2">
      <c r="A1" t="s">
        <v>508</v>
      </c>
      <c r="B1" t="s">
        <v>508</v>
      </c>
    </row>
    <row r="2" ht="45" customHeight="1" spans="2:8">
      <c r="B2" s="76" t="s">
        <v>509</v>
      </c>
      <c r="C2" s="76"/>
      <c r="D2" s="76"/>
      <c r="E2" s="76"/>
      <c r="F2" s="76"/>
      <c r="G2" s="76"/>
      <c r="H2" s="77"/>
    </row>
    <row r="4" ht="14.25" spans="7:7">
      <c r="G4" s="78" t="s">
        <v>510</v>
      </c>
    </row>
    <row r="5" ht="25.5" customHeight="1" spans="1:7">
      <c r="A5" s="27" t="s">
        <v>511</v>
      </c>
      <c r="B5" s="79" t="s">
        <v>512</v>
      </c>
      <c r="C5" s="79"/>
      <c r="D5" s="79"/>
      <c r="E5" s="79" t="s">
        <v>513</v>
      </c>
      <c r="F5" s="79"/>
      <c r="G5" s="80"/>
    </row>
    <row r="6" ht="25.5" customHeight="1" spans="1:7">
      <c r="A6" s="30"/>
      <c r="B6" s="81" t="s">
        <v>357</v>
      </c>
      <c r="C6" s="81" t="s">
        <v>514</v>
      </c>
      <c r="D6" s="81" t="s">
        <v>515</v>
      </c>
      <c r="E6" s="81" t="s">
        <v>357</v>
      </c>
      <c r="F6" s="81" t="s">
        <v>514</v>
      </c>
      <c r="G6" s="82" t="s">
        <v>515</v>
      </c>
    </row>
    <row r="7" ht="27" customHeight="1" spans="1:7">
      <c r="A7" s="33" t="s">
        <v>516</v>
      </c>
      <c r="B7" s="83"/>
      <c r="C7" s="83"/>
      <c r="D7" s="83"/>
      <c r="E7" s="83">
        <f>SUM(F7:G7)</f>
        <v>78.94</v>
      </c>
      <c r="F7" s="83">
        <v>26.88</v>
      </c>
      <c r="G7" s="84">
        <v>52.06</v>
      </c>
    </row>
  </sheetData>
  <mergeCells count="4">
    <mergeCell ref="B2:G2"/>
    <mergeCell ref="B5:D5"/>
    <mergeCell ref="E5:G5"/>
    <mergeCell ref="A5:A6"/>
  </mergeCells>
  <printOptions horizontalCentered="1"/>
  <pageMargins left="0.590277777777778" right="0.590277777777778" top="0.751388888888889" bottom="0.590277777777778" header="0.298611111111111" footer="0.298611111111111"/>
  <pageSetup paperSize="9" scale="92" orientation="portrait" horizontalDpi="600" verticalDpi="3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pageSetUpPr fitToPage="1"/>
  </sheetPr>
  <dimension ref="A1:G30"/>
  <sheetViews>
    <sheetView workbookViewId="0">
      <selection activeCell="I15" sqref="I15"/>
    </sheetView>
  </sheetViews>
  <sheetFormatPr defaultColWidth="9" defaultRowHeight="13.5" outlineLevelCol="6"/>
  <cols>
    <col min="1" max="1" width="6.25" customWidth="1"/>
    <col min="2" max="2" width="43.75" customWidth="1"/>
    <col min="3" max="3" width="20.375" customWidth="1"/>
    <col min="4" max="4" width="12.125" customWidth="1"/>
    <col min="5" max="5" width="12.75" customWidth="1"/>
    <col min="6" max="6" width="11.75" customWidth="1"/>
    <col min="7" max="7" width="13.375" customWidth="1"/>
  </cols>
  <sheetData>
    <row r="1" spans="1:1">
      <c r="A1" t="s">
        <v>517</v>
      </c>
    </row>
    <row r="2" ht="36" customHeight="1" spans="1:7">
      <c r="A2" s="44" t="s">
        <v>518</v>
      </c>
      <c r="B2" s="44"/>
      <c r="C2" s="44"/>
      <c r="D2" s="44"/>
      <c r="E2" s="44"/>
      <c r="F2" s="44"/>
      <c r="G2" s="44"/>
    </row>
    <row r="3" ht="24" customHeight="1" spans="7:7">
      <c r="G3" s="38" t="s">
        <v>52</v>
      </c>
    </row>
    <row r="4" ht="36" customHeight="1" spans="1:7">
      <c r="A4" s="67" t="s">
        <v>519</v>
      </c>
      <c r="B4" s="46" t="s">
        <v>520</v>
      </c>
      <c r="C4" s="46" t="s">
        <v>521</v>
      </c>
      <c r="D4" s="46" t="s">
        <v>522</v>
      </c>
      <c r="E4" s="46" t="s">
        <v>523</v>
      </c>
      <c r="F4" s="46" t="s">
        <v>524</v>
      </c>
      <c r="G4" s="47" t="s">
        <v>525</v>
      </c>
    </row>
    <row r="5" ht="27" customHeight="1" spans="1:7">
      <c r="A5" s="48"/>
      <c r="B5" s="68" t="s">
        <v>357</v>
      </c>
      <c r="C5" s="68"/>
      <c r="D5" s="68"/>
      <c r="E5" s="68"/>
      <c r="F5" s="68">
        <f>SUM(F6:F30)</f>
        <v>0</v>
      </c>
      <c r="G5" s="69"/>
    </row>
    <row r="6" ht="27" customHeight="1" spans="1:7">
      <c r="A6" s="54"/>
      <c r="B6" s="55"/>
      <c r="C6" s="56"/>
      <c r="D6" s="55"/>
      <c r="E6" s="70"/>
      <c r="F6" s="71"/>
      <c r="G6" s="72"/>
    </row>
    <row r="7" ht="27" customHeight="1" spans="1:7">
      <c r="A7" s="54"/>
      <c r="B7" s="55"/>
      <c r="C7" s="56"/>
      <c r="D7" s="55"/>
      <c r="E7" s="70"/>
      <c r="F7" s="71"/>
      <c r="G7" s="72"/>
    </row>
    <row r="8" ht="27" customHeight="1" spans="1:7">
      <c r="A8" s="54"/>
      <c r="B8" s="55"/>
      <c r="C8" s="56"/>
      <c r="D8" s="55"/>
      <c r="E8" s="70"/>
      <c r="F8" s="71"/>
      <c r="G8" s="72"/>
    </row>
    <row r="9" ht="27" customHeight="1" spans="1:7">
      <c r="A9" s="54"/>
      <c r="B9" s="55"/>
      <c r="C9" s="56"/>
      <c r="D9" s="55"/>
      <c r="E9" s="70"/>
      <c r="F9" s="71"/>
      <c r="G9" s="72"/>
    </row>
    <row r="10" ht="27" customHeight="1" spans="1:7">
      <c r="A10" s="54"/>
      <c r="B10" s="55"/>
      <c r="C10" s="56"/>
      <c r="D10" s="55"/>
      <c r="E10" s="70"/>
      <c r="F10" s="71"/>
      <c r="G10" s="72"/>
    </row>
    <row r="11" ht="27" customHeight="1" spans="1:7">
      <c r="A11" s="54"/>
      <c r="B11" s="55"/>
      <c r="C11" s="56"/>
      <c r="D11" s="55"/>
      <c r="E11" s="70"/>
      <c r="F11" s="71"/>
      <c r="G11" s="72"/>
    </row>
    <row r="12" ht="27" customHeight="1" spans="1:7">
      <c r="A12" s="54"/>
      <c r="B12" s="55"/>
      <c r="C12" s="56"/>
      <c r="D12" s="55"/>
      <c r="E12" s="70"/>
      <c r="F12" s="71"/>
      <c r="G12" s="72"/>
    </row>
    <row r="13" ht="27" customHeight="1" spans="1:7">
      <c r="A13" s="54"/>
      <c r="B13" s="55"/>
      <c r="C13" s="56"/>
      <c r="D13" s="55"/>
      <c r="E13" s="70"/>
      <c r="F13" s="71"/>
      <c r="G13" s="72"/>
    </row>
    <row r="14" ht="27" customHeight="1" spans="1:7">
      <c r="A14" s="54"/>
      <c r="B14" s="55"/>
      <c r="C14" s="56"/>
      <c r="D14" s="55"/>
      <c r="E14" s="70"/>
      <c r="F14" s="71"/>
      <c r="G14" s="72"/>
    </row>
    <row r="15" ht="27" customHeight="1" spans="1:7">
      <c r="A15" s="54"/>
      <c r="B15" s="55"/>
      <c r="C15" s="56"/>
      <c r="D15" s="55"/>
      <c r="E15" s="70"/>
      <c r="F15" s="71"/>
      <c r="G15" s="72"/>
    </row>
    <row r="16" ht="27" customHeight="1" spans="1:7">
      <c r="A16" s="54"/>
      <c r="B16" s="55"/>
      <c r="C16" s="56"/>
      <c r="D16" s="55"/>
      <c r="E16" s="70"/>
      <c r="F16" s="71"/>
      <c r="G16" s="72"/>
    </row>
    <row r="17" ht="27" customHeight="1" spans="1:7">
      <c r="A17" s="54"/>
      <c r="B17" s="55"/>
      <c r="C17" s="56"/>
      <c r="D17" s="55"/>
      <c r="E17" s="70"/>
      <c r="F17" s="71"/>
      <c r="G17" s="72"/>
    </row>
    <row r="18" ht="27" customHeight="1" spans="1:7">
      <c r="A18" s="54"/>
      <c r="B18" s="55"/>
      <c r="C18" s="56"/>
      <c r="D18" s="55"/>
      <c r="E18" s="70"/>
      <c r="F18" s="71"/>
      <c r="G18" s="72"/>
    </row>
    <row r="19" ht="27" customHeight="1" spans="1:7">
      <c r="A19" s="54"/>
      <c r="B19" s="55"/>
      <c r="C19" s="56"/>
      <c r="D19" s="55"/>
      <c r="E19" s="70"/>
      <c r="F19" s="71"/>
      <c r="G19" s="72"/>
    </row>
    <row r="20" ht="27" customHeight="1" spans="1:7">
      <c r="A20" s="54"/>
      <c r="B20" s="55"/>
      <c r="C20" s="56"/>
      <c r="D20" s="55"/>
      <c r="E20" s="70"/>
      <c r="F20" s="71"/>
      <c r="G20" s="72"/>
    </row>
    <row r="21" ht="27" customHeight="1" spans="1:7">
      <c r="A21" s="54"/>
      <c r="B21" s="55"/>
      <c r="C21" s="56"/>
      <c r="D21" s="55"/>
      <c r="E21" s="70"/>
      <c r="F21" s="71"/>
      <c r="G21" s="72"/>
    </row>
    <row r="22" ht="27" customHeight="1" spans="1:7">
      <c r="A22" s="54"/>
      <c r="B22" s="55"/>
      <c r="C22" s="56"/>
      <c r="D22" s="55"/>
      <c r="E22" s="70"/>
      <c r="F22" s="71"/>
      <c r="G22" s="72"/>
    </row>
    <row r="23" ht="27" customHeight="1" spans="1:7">
      <c r="A23" s="54"/>
      <c r="B23" s="55"/>
      <c r="C23" s="56"/>
      <c r="D23" s="55"/>
      <c r="E23" s="70"/>
      <c r="F23" s="71"/>
      <c r="G23" s="72"/>
    </row>
    <row r="24" ht="27" customHeight="1" spans="1:7">
      <c r="A24" s="54"/>
      <c r="B24" s="55"/>
      <c r="C24" s="56"/>
      <c r="D24" s="55"/>
      <c r="E24" s="70"/>
      <c r="F24" s="71"/>
      <c r="G24" s="72"/>
    </row>
    <row r="25" ht="27" customHeight="1" spans="1:7">
      <c r="A25" s="54"/>
      <c r="B25" s="55"/>
      <c r="C25" s="56"/>
      <c r="D25" s="55"/>
      <c r="E25" s="70"/>
      <c r="F25" s="71"/>
      <c r="G25" s="72"/>
    </row>
    <row r="26" ht="27" customHeight="1" spans="1:7">
      <c r="A26" s="54"/>
      <c r="B26" s="55"/>
      <c r="C26" s="56"/>
      <c r="D26" s="55"/>
      <c r="E26" s="70"/>
      <c r="F26" s="71"/>
      <c r="G26" s="72"/>
    </row>
    <row r="27" ht="27" customHeight="1" spans="1:7">
      <c r="A27" s="54"/>
      <c r="B27" s="55"/>
      <c r="C27" s="56"/>
      <c r="D27" s="55"/>
      <c r="E27" s="70"/>
      <c r="F27" s="71"/>
      <c r="G27" s="72"/>
    </row>
    <row r="28" ht="27" customHeight="1" spans="1:7">
      <c r="A28" s="54"/>
      <c r="B28" s="55"/>
      <c r="C28" s="56"/>
      <c r="D28" s="55"/>
      <c r="E28" s="70"/>
      <c r="F28" s="71"/>
      <c r="G28" s="72"/>
    </row>
    <row r="29" ht="27" customHeight="1" spans="1:7">
      <c r="A29" s="54"/>
      <c r="B29" s="55"/>
      <c r="C29" s="56"/>
      <c r="D29" s="55"/>
      <c r="E29" s="70"/>
      <c r="F29" s="71"/>
      <c r="G29" s="72"/>
    </row>
    <row r="30" ht="27" customHeight="1" spans="1:7">
      <c r="A30" s="61"/>
      <c r="B30" s="62"/>
      <c r="C30" s="63"/>
      <c r="D30" s="62"/>
      <c r="E30" s="73"/>
      <c r="F30" s="74"/>
      <c r="G30" s="75"/>
    </row>
  </sheetData>
  <mergeCells count="1">
    <mergeCell ref="A2:G2"/>
  </mergeCells>
  <printOptions horizontalCentered="1"/>
  <pageMargins left="0.590277777777778" right="0.590277777777778" top="0.751388888888889" bottom="0.590277777777778" header="0.298611111111111" footer="0.298611111111111"/>
  <pageSetup paperSize="9" scale="76" fitToHeight="0" orientation="portrait" verticalDpi="3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pageSetUpPr fitToPage="1"/>
  </sheetPr>
  <dimension ref="A1:H24"/>
  <sheetViews>
    <sheetView workbookViewId="0">
      <selection activeCell="F9" sqref="F9"/>
    </sheetView>
  </sheetViews>
  <sheetFormatPr defaultColWidth="9" defaultRowHeight="13.5" outlineLevelCol="7"/>
  <cols>
    <col min="1" max="1" width="5.25" customWidth="1"/>
    <col min="2" max="2" width="42.5" customWidth="1"/>
    <col min="3" max="3" width="13.375" customWidth="1"/>
    <col min="5" max="5" width="9.875" customWidth="1"/>
    <col min="6" max="6" width="12" customWidth="1"/>
    <col min="7" max="7" width="11.875" customWidth="1"/>
    <col min="8" max="8" width="10.75" customWidth="1"/>
  </cols>
  <sheetData>
    <row r="1" spans="1:1">
      <c r="A1" t="s">
        <v>526</v>
      </c>
    </row>
    <row r="2" ht="27.75" customHeight="1" spans="1:8">
      <c r="A2" s="44" t="s">
        <v>527</v>
      </c>
      <c r="B2" s="44"/>
      <c r="C2" s="44"/>
      <c r="D2" s="44"/>
      <c r="E2" s="44"/>
      <c r="F2" s="44"/>
      <c r="G2" s="44"/>
      <c r="H2" s="44"/>
    </row>
    <row r="3" ht="19.5" customHeight="1" spans="7:8">
      <c r="G3" s="45" t="s">
        <v>52</v>
      </c>
      <c r="H3" s="45"/>
    </row>
    <row r="4" ht="31.5" customHeight="1" spans="1:8">
      <c r="A4" s="27" t="s">
        <v>519</v>
      </c>
      <c r="B4" s="28" t="s">
        <v>520</v>
      </c>
      <c r="C4" s="28" t="s">
        <v>522</v>
      </c>
      <c r="D4" s="28" t="s">
        <v>523</v>
      </c>
      <c r="E4" s="28" t="s">
        <v>524</v>
      </c>
      <c r="F4" s="46" t="s">
        <v>525</v>
      </c>
      <c r="G4" s="46" t="s">
        <v>528</v>
      </c>
      <c r="H4" s="47" t="s">
        <v>529</v>
      </c>
    </row>
    <row r="5" ht="28" customHeight="1" spans="1:8">
      <c r="A5" s="48"/>
      <c r="B5" s="49" t="s">
        <v>357</v>
      </c>
      <c r="C5" s="50"/>
      <c r="D5" s="50"/>
      <c r="E5" s="51">
        <f>SUM(E6:E33)</f>
        <v>0</v>
      </c>
      <c r="F5" s="52"/>
      <c r="G5" s="51">
        <f>SUM(G6:G33)</f>
        <v>0</v>
      </c>
      <c r="H5" s="53"/>
    </row>
    <row r="6" ht="28" customHeight="1" spans="1:8">
      <c r="A6" s="54"/>
      <c r="B6" s="55"/>
      <c r="C6" s="56"/>
      <c r="D6" s="55"/>
      <c r="E6" s="57"/>
      <c r="F6" s="58"/>
      <c r="G6" s="57"/>
      <c r="H6" s="59"/>
    </row>
    <row r="7" ht="28" customHeight="1" spans="1:8">
      <c r="A7" s="54"/>
      <c r="B7" s="55"/>
      <c r="C7" s="56"/>
      <c r="D7" s="55"/>
      <c r="E7" s="57"/>
      <c r="F7" s="58"/>
      <c r="G7" s="57"/>
      <c r="H7" s="59"/>
    </row>
    <row r="8" ht="28" customHeight="1" spans="1:8">
      <c r="A8" s="54"/>
      <c r="B8" s="55"/>
      <c r="C8" s="56"/>
      <c r="D8" s="55"/>
      <c r="E8" s="57"/>
      <c r="F8" s="58"/>
      <c r="G8" s="57"/>
      <c r="H8" s="59"/>
    </row>
    <row r="9" ht="28" customHeight="1" spans="1:8">
      <c r="A9" s="54"/>
      <c r="B9" s="55"/>
      <c r="C9" s="56"/>
      <c r="D9" s="55"/>
      <c r="E9" s="57"/>
      <c r="F9" s="58"/>
      <c r="G9" s="57"/>
      <c r="H9" s="59"/>
    </row>
    <row r="10" ht="28" customHeight="1" spans="1:8">
      <c r="A10" s="54"/>
      <c r="B10" s="55"/>
      <c r="C10" s="56"/>
      <c r="D10" s="55"/>
      <c r="E10" s="57"/>
      <c r="F10" s="58"/>
      <c r="G10" s="57"/>
      <c r="H10" s="59"/>
    </row>
    <row r="11" ht="28" customHeight="1" spans="1:8">
      <c r="A11" s="54"/>
      <c r="B11" s="55"/>
      <c r="C11" s="56"/>
      <c r="D11" s="55"/>
      <c r="E11" s="57"/>
      <c r="F11" s="58"/>
      <c r="G11" s="57"/>
      <c r="H11" s="59"/>
    </row>
    <row r="12" ht="28" customHeight="1" spans="1:8">
      <c r="A12" s="54"/>
      <c r="B12" s="55"/>
      <c r="C12" s="56"/>
      <c r="D12" s="55"/>
      <c r="E12" s="57"/>
      <c r="F12" s="58"/>
      <c r="G12" s="57"/>
      <c r="H12" s="59"/>
    </row>
    <row r="13" ht="28" customHeight="1" spans="1:8">
      <c r="A13" s="54"/>
      <c r="B13" s="55"/>
      <c r="C13" s="56"/>
      <c r="D13" s="55"/>
      <c r="E13" s="57"/>
      <c r="F13" s="58"/>
      <c r="G13" s="57"/>
      <c r="H13" s="59"/>
    </row>
    <row r="14" ht="28" customHeight="1" spans="1:8">
      <c r="A14" s="54"/>
      <c r="B14" s="55"/>
      <c r="C14" s="56"/>
      <c r="D14" s="55"/>
      <c r="E14" s="57"/>
      <c r="F14" s="58"/>
      <c r="G14" s="57"/>
      <c r="H14" s="59"/>
    </row>
    <row r="15" ht="28" customHeight="1" spans="1:8">
      <c r="A15" s="54"/>
      <c r="B15" s="55"/>
      <c r="C15" s="56"/>
      <c r="D15" s="55"/>
      <c r="E15" s="57"/>
      <c r="F15" s="58"/>
      <c r="G15" s="57"/>
      <c r="H15" s="59"/>
    </row>
    <row r="16" ht="28" customHeight="1" spans="1:8">
      <c r="A16" s="54"/>
      <c r="B16" s="55"/>
      <c r="C16" s="56"/>
      <c r="D16" s="55"/>
      <c r="E16" s="57"/>
      <c r="F16" s="58"/>
      <c r="G16" s="57"/>
      <c r="H16" s="59"/>
    </row>
    <row r="17" ht="28" customHeight="1" spans="1:8">
      <c r="A17" s="54"/>
      <c r="B17" s="55"/>
      <c r="C17" s="56"/>
      <c r="D17" s="55"/>
      <c r="E17" s="60"/>
      <c r="F17" s="58"/>
      <c r="G17" s="60"/>
      <c r="H17" s="59"/>
    </row>
    <row r="18" ht="28" customHeight="1" spans="1:8">
      <c r="A18" s="54"/>
      <c r="B18" s="55"/>
      <c r="C18" s="56"/>
      <c r="D18" s="55"/>
      <c r="E18" s="60"/>
      <c r="F18" s="58"/>
      <c r="G18" s="60"/>
      <c r="H18" s="59"/>
    </row>
    <row r="19" ht="28" customHeight="1" spans="1:8">
      <c r="A19" s="54"/>
      <c r="B19" s="55"/>
      <c r="C19" s="56"/>
      <c r="D19" s="55"/>
      <c r="E19" s="60"/>
      <c r="F19" s="58"/>
      <c r="G19" s="60"/>
      <c r="H19" s="59"/>
    </row>
    <row r="20" ht="28" customHeight="1" spans="1:8">
      <c r="A20" s="54"/>
      <c r="B20" s="55"/>
      <c r="C20" s="56"/>
      <c r="D20" s="55"/>
      <c r="E20" s="60"/>
      <c r="F20" s="58"/>
      <c r="G20" s="60"/>
      <c r="H20" s="59"/>
    </row>
    <row r="21" ht="28" customHeight="1" spans="1:8">
      <c r="A21" s="54"/>
      <c r="B21" s="55"/>
      <c r="C21" s="56"/>
      <c r="D21" s="55"/>
      <c r="E21" s="60"/>
      <c r="F21" s="58"/>
      <c r="G21" s="60"/>
      <c r="H21" s="59"/>
    </row>
    <row r="22" ht="28" customHeight="1" spans="1:8">
      <c r="A22" s="54"/>
      <c r="B22" s="55"/>
      <c r="C22" s="56"/>
      <c r="D22" s="55"/>
      <c r="E22" s="60"/>
      <c r="F22" s="58"/>
      <c r="G22" s="60"/>
      <c r="H22" s="59"/>
    </row>
    <row r="23" ht="28" customHeight="1" spans="1:8">
      <c r="A23" s="54"/>
      <c r="B23" s="55"/>
      <c r="C23" s="56"/>
      <c r="D23" s="55"/>
      <c r="E23" s="60"/>
      <c r="F23" s="58"/>
      <c r="G23" s="60"/>
      <c r="H23" s="59"/>
    </row>
    <row r="24" ht="28" customHeight="1" spans="1:8">
      <c r="A24" s="61"/>
      <c r="B24" s="62"/>
      <c r="C24" s="63"/>
      <c r="D24" s="62"/>
      <c r="E24" s="64"/>
      <c r="F24" s="65"/>
      <c r="G24" s="64"/>
      <c r="H24" s="66"/>
    </row>
  </sheetData>
  <mergeCells count="2">
    <mergeCell ref="A2:H2"/>
    <mergeCell ref="G3:H3"/>
  </mergeCells>
  <printOptions horizontalCentered="1"/>
  <pageMargins left="0.590277777777778" right="0.590277777777778" top="0.751388888888889" bottom="0.590277777777778" header="0.298611111111111" footer="0.298611111111111"/>
  <pageSetup paperSize="9" scale="80" fitToHeight="0" orientation="portrait" verticalDpi="300"/>
  <headerFooter>
    <oddFooter>&amp;C第 &amp;P 页，共 &amp;N 页</oddFooter>
  </headerFooter>
  <colBreaks count="1" manualBreakCount="1">
    <brk id="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B28"/>
  <sheetViews>
    <sheetView workbookViewId="0">
      <selection activeCell="A1" sqref="A1:B28"/>
    </sheetView>
  </sheetViews>
  <sheetFormatPr defaultColWidth="9" defaultRowHeight="13.5" outlineLevelCol="1"/>
  <cols>
    <col min="1" max="1" width="73.1166666666667" customWidth="1"/>
    <col min="2" max="2" width="26.05" customWidth="1"/>
  </cols>
  <sheetData>
    <row r="1" spans="1:1">
      <c r="A1" t="s">
        <v>530</v>
      </c>
    </row>
    <row r="2" ht="53.1" customHeight="1" spans="1:2">
      <c r="A2" s="26" t="s">
        <v>531</v>
      </c>
      <c r="B2" s="26"/>
    </row>
    <row r="3" ht="14.25" spans="2:2">
      <c r="B3" s="38" t="s">
        <v>510</v>
      </c>
    </row>
    <row r="4" ht="25.5" customHeight="1" spans="1:2">
      <c r="A4" s="27" t="s">
        <v>53</v>
      </c>
      <c r="B4" s="29" t="s">
        <v>532</v>
      </c>
    </row>
    <row r="5" ht="27" customHeight="1" spans="1:2">
      <c r="A5" s="39" t="s">
        <v>533</v>
      </c>
      <c r="B5" s="40"/>
    </row>
    <row r="6" ht="27" customHeight="1" spans="1:2">
      <c r="A6" s="39" t="s">
        <v>534</v>
      </c>
      <c r="B6" s="40"/>
    </row>
    <row r="7" ht="27" customHeight="1" spans="1:2">
      <c r="A7" s="39" t="s">
        <v>535</v>
      </c>
      <c r="B7" s="40"/>
    </row>
    <row r="8" ht="27" customHeight="1" spans="1:2">
      <c r="A8" s="39" t="s">
        <v>536</v>
      </c>
      <c r="B8" s="40"/>
    </row>
    <row r="9" ht="27" customHeight="1" spans="1:2">
      <c r="A9" s="39" t="s">
        <v>534</v>
      </c>
      <c r="B9" s="40"/>
    </row>
    <row r="10" ht="27" customHeight="1" spans="1:2">
      <c r="A10" s="39" t="s">
        <v>535</v>
      </c>
      <c r="B10" s="40"/>
    </row>
    <row r="11" ht="27" customHeight="1" spans="1:2">
      <c r="A11" s="39" t="s">
        <v>537</v>
      </c>
      <c r="B11" s="40"/>
    </row>
    <row r="12" ht="27" customHeight="1" spans="1:2">
      <c r="A12" s="39" t="s">
        <v>538</v>
      </c>
      <c r="B12" s="40"/>
    </row>
    <row r="13" ht="27" customHeight="1" spans="1:2">
      <c r="A13" s="41" t="s">
        <v>539</v>
      </c>
      <c r="B13" s="40"/>
    </row>
    <row r="14" ht="27" customHeight="1" spans="1:2">
      <c r="A14" s="39" t="s">
        <v>540</v>
      </c>
      <c r="B14" s="40"/>
    </row>
    <row r="15" ht="27" customHeight="1" spans="1:2">
      <c r="A15" s="39" t="s">
        <v>541</v>
      </c>
      <c r="B15" s="40"/>
    </row>
    <row r="16" ht="27" customHeight="1" spans="1:2">
      <c r="A16" s="39" t="s">
        <v>542</v>
      </c>
      <c r="B16" s="40"/>
    </row>
    <row r="17" ht="27" customHeight="1" spans="1:2">
      <c r="A17" s="39" t="s">
        <v>543</v>
      </c>
      <c r="B17" s="40"/>
    </row>
    <row r="18" ht="27" customHeight="1" spans="1:2">
      <c r="A18" s="39" t="s">
        <v>544</v>
      </c>
      <c r="B18" s="40"/>
    </row>
    <row r="19" ht="27" customHeight="1" spans="1:2">
      <c r="A19" s="39" t="s">
        <v>545</v>
      </c>
      <c r="B19" s="40"/>
    </row>
    <row r="20" ht="27" customHeight="1" spans="1:2">
      <c r="A20" s="39" t="s">
        <v>546</v>
      </c>
      <c r="B20" s="40"/>
    </row>
    <row r="21" ht="27" customHeight="1" spans="1:2">
      <c r="A21" s="39" t="s">
        <v>547</v>
      </c>
      <c r="B21" s="40"/>
    </row>
    <row r="22" ht="27" customHeight="1" spans="1:2">
      <c r="A22" s="39" t="s">
        <v>548</v>
      </c>
      <c r="B22" s="40"/>
    </row>
    <row r="23" ht="27" customHeight="1" spans="1:2">
      <c r="A23" s="39" t="s">
        <v>549</v>
      </c>
      <c r="B23" s="40"/>
    </row>
    <row r="24" ht="27" customHeight="1" spans="1:2">
      <c r="A24" s="39" t="s">
        <v>534</v>
      </c>
      <c r="B24" s="40"/>
    </row>
    <row r="25" ht="27" customHeight="1" spans="1:2">
      <c r="A25" s="39" t="s">
        <v>535</v>
      </c>
      <c r="B25" s="40"/>
    </row>
    <row r="26" ht="27" customHeight="1" spans="1:2">
      <c r="A26" s="39" t="s">
        <v>550</v>
      </c>
      <c r="B26" s="40"/>
    </row>
    <row r="27" ht="27" customHeight="1" spans="1:2">
      <c r="A27" s="39" t="s">
        <v>534</v>
      </c>
      <c r="B27" s="40"/>
    </row>
    <row r="28" ht="27" customHeight="1" spans="1:2">
      <c r="A28" s="42" t="s">
        <v>535</v>
      </c>
      <c r="B28" s="43"/>
    </row>
  </sheetData>
  <mergeCells count="1">
    <mergeCell ref="A2:B2"/>
  </mergeCells>
  <printOptions horizontalCentered="1"/>
  <pageMargins left="0.590277777777778" right="0.629861111111111" top="0.751388888888889" bottom="0.590277777777778" header="0.298611111111111" footer="0.298611111111111"/>
  <pageSetup paperSize="9" scale="92" orientation="portrait" verticalDpi="300"/>
  <headerFooter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F6"/>
  <sheetViews>
    <sheetView workbookViewId="0">
      <selection activeCell="A1" sqref="A1:F6"/>
    </sheetView>
  </sheetViews>
  <sheetFormatPr defaultColWidth="9" defaultRowHeight="13.5" outlineLevelRow="5" outlineLevelCol="5"/>
  <cols>
    <col min="1" max="1" width="20.2" customWidth="1"/>
    <col min="2" max="2" width="19.75" customWidth="1"/>
    <col min="3" max="3" width="18.2583333333333" customWidth="1"/>
    <col min="4" max="4" width="13.9166666666667" customWidth="1"/>
    <col min="5" max="5" width="15.45" customWidth="1"/>
    <col min="6" max="6" width="12" customWidth="1"/>
  </cols>
  <sheetData>
    <row r="1" spans="1:1">
      <c r="A1" t="s">
        <v>551</v>
      </c>
    </row>
    <row r="2" ht="54" customHeight="1" spans="1:6">
      <c r="A2" s="26" t="s">
        <v>552</v>
      </c>
      <c r="B2" s="26"/>
      <c r="C2" s="26"/>
      <c r="D2" s="26"/>
      <c r="E2" s="26"/>
      <c r="F2" s="26"/>
    </row>
    <row r="3" ht="14.25"/>
    <row r="4" ht="22.5" customHeight="1" spans="1:6">
      <c r="A4" s="27" t="s">
        <v>553</v>
      </c>
      <c r="B4" s="28" t="s">
        <v>554</v>
      </c>
      <c r="C4" s="28" t="s">
        <v>555</v>
      </c>
      <c r="D4" s="28" t="s">
        <v>556</v>
      </c>
      <c r="E4" s="28"/>
      <c r="F4" s="29"/>
    </row>
    <row r="5" ht="22.5" customHeight="1" spans="1:6">
      <c r="A5" s="30"/>
      <c r="B5" s="31"/>
      <c r="C5" s="31"/>
      <c r="D5" s="31" t="s">
        <v>557</v>
      </c>
      <c r="E5" s="31" t="s">
        <v>558</v>
      </c>
      <c r="F5" s="32" t="s">
        <v>559</v>
      </c>
    </row>
    <row r="6" ht="31.5" customHeight="1" spans="1:6">
      <c r="A6" s="33" t="s">
        <v>516</v>
      </c>
      <c r="B6" s="34"/>
      <c r="C6" s="35"/>
      <c r="D6" s="36"/>
      <c r="E6" s="36"/>
      <c r="F6" s="37"/>
    </row>
  </sheetData>
  <mergeCells count="5">
    <mergeCell ref="A2:F2"/>
    <mergeCell ref="D4:F4"/>
    <mergeCell ref="A4:A5"/>
    <mergeCell ref="B4:B5"/>
    <mergeCell ref="C4:C5"/>
  </mergeCells>
  <printOptions horizontalCentered="1"/>
  <pageMargins left="0.590277777777778" right="0.590277777777778" top="0.751388888888889" bottom="0.590277777777778" header="0.298611111111111" footer="0.298611111111111"/>
  <pageSetup paperSize="9" scale="92" orientation="portrait" verticalDpi="300"/>
  <headerFooter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:J19"/>
  <sheetViews>
    <sheetView tabSelected="1" workbookViewId="0">
      <selection activeCell="E27" sqref="E27"/>
    </sheetView>
  </sheetViews>
  <sheetFormatPr defaultColWidth="9" defaultRowHeight="13.5"/>
  <cols>
    <col min="1" max="1" width="59.25" customWidth="1"/>
    <col min="2" max="2" width="15.875" customWidth="1"/>
    <col min="3" max="3" width="11.125" customWidth="1"/>
    <col min="4" max="4" width="12.625" customWidth="1"/>
    <col min="6" max="6" width="19.375" customWidth="1"/>
  </cols>
  <sheetData>
    <row r="1" ht="15.75" customHeight="1" spans="1:1">
      <c r="A1" t="s">
        <v>560</v>
      </c>
    </row>
    <row r="2" ht="24.75" customHeight="1" spans="1:4">
      <c r="A2" s="2" t="s">
        <v>561</v>
      </c>
      <c r="B2" s="2"/>
      <c r="C2" s="2"/>
      <c r="D2" s="2"/>
    </row>
    <row r="3" ht="18.75" customHeight="1" spans="1:4">
      <c r="A3" s="3"/>
      <c r="B3" s="3"/>
      <c r="C3" s="1"/>
      <c r="D3" s="3" t="s">
        <v>52</v>
      </c>
    </row>
    <row r="4" s="1" customFormat="1" ht="42" customHeight="1" spans="1:4">
      <c r="A4" s="4" t="s">
        <v>520</v>
      </c>
      <c r="B4" s="5" t="s">
        <v>115</v>
      </c>
      <c r="C4" s="5" t="s">
        <v>118</v>
      </c>
      <c r="D4" s="6" t="s">
        <v>562</v>
      </c>
    </row>
    <row r="5" ht="23.25" customHeight="1" spans="1:4">
      <c r="A5" s="7" t="s">
        <v>125</v>
      </c>
      <c r="B5" s="8"/>
      <c r="C5" s="8"/>
      <c r="D5" s="9"/>
    </row>
    <row r="6" ht="23.1" customHeight="1" spans="1:10">
      <c r="A6" s="7" t="s">
        <v>563</v>
      </c>
      <c r="B6" s="10"/>
      <c r="C6" s="10"/>
      <c r="D6" s="11"/>
      <c r="F6" s="12"/>
      <c r="G6" s="12"/>
      <c r="H6" s="12"/>
      <c r="I6" s="12"/>
      <c r="J6" s="12"/>
    </row>
    <row r="7" ht="23.1" customHeight="1" spans="1:10">
      <c r="A7" s="13" t="s">
        <v>564</v>
      </c>
      <c r="B7" s="10"/>
      <c r="C7" s="10"/>
      <c r="D7" s="11"/>
      <c r="F7" s="12"/>
      <c r="G7" s="12"/>
      <c r="H7" s="12"/>
      <c r="I7" s="12"/>
      <c r="J7" s="12"/>
    </row>
    <row r="8" ht="23.1" customHeight="1" spans="1:10">
      <c r="A8" s="7" t="s">
        <v>565</v>
      </c>
      <c r="B8" s="10"/>
      <c r="C8" s="10"/>
      <c r="D8" s="11"/>
      <c r="F8" s="12"/>
      <c r="G8" s="12"/>
      <c r="H8" s="14"/>
      <c r="I8" s="12"/>
      <c r="J8" s="12"/>
    </row>
    <row r="9" ht="23.1" customHeight="1" spans="1:10">
      <c r="A9" s="13" t="s">
        <v>566</v>
      </c>
      <c r="B9" s="10"/>
      <c r="C9" s="10"/>
      <c r="D9" s="11"/>
      <c r="F9" s="12"/>
      <c r="G9" s="12"/>
      <c r="H9" s="14"/>
      <c r="I9" s="12"/>
      <c r="J9" s="12"/>
    </row>
    <row r="10" ht="23.1" customHeight="1" spans="1:4">
      <c r="A10" s="15" t="s">
        <v>567</v>
      </c>
      <c r="B10" s="10"/>
      <c r="C10" s="10"/>
      <c r="D10" s="11"/>
    </row>
    <row r="11" ht="23.1" customHeight="1" spans="1:4">
      <c r="A11" s="16" t="s">
        <v>568</v>
      </c>
      <c r="B11" s="10"/>
      <c r="C11" s="10"/>
      <c r="D11" s="11"/>
    </row>
    <row r="12" ht="23.1" customHeight="1" spans="1:4">
      <c r="A12" s="17" t="s">
        <v>569</v>
      </c>
      <c r="B12" s="10"/>
      <c r="C12" s="10"/>
      <c r="D12" s="11"/>
    </row>
    <row r="13" ht="23.1" customHeight="1" spans="1:4">
      <c r="A13" s="18" t="s">
        <v>570</v>
      </c>
      <c r="B13" s="10"/>
      <c r="C13" s="10"/>
      <c r="D13" s="11"/>
    </row>
    <row r="14" ht="23.1" customHeight="1" spans="1:4">
      <c r="A14" s="17" t="s">
        <v>571</v>
      </c>
      <c r="B14" s="10"/>
      <c r="C14" s="10"/>
      <c r="D14" s="11"/>
    </row>
    <row r="15" ht="23.1" customHeight="1" spans="1:4">
      <c r="A15" s="18" t="s">
        <v>572</v>
      </c>
      <c r="B15" s="10"/>
      <c r="C15" s="10"/>
      <c r="D15" s="11"/>
    </row>
    <row r="16" ht="23.1" customHeight="1" spans="1:4">
      <c r="A16" s="17" t="s">
        <v>573</v>
      </c>
      <c r="B16" s="10"/>
      <c r="C16" s="19"/>
      <c r="D16" s="11"/>
    </row>
    <row r="17" ht="23.1" customHeight="1" spans="1:4">
      <c r="A17" s="18" t="s">
        <v>574</v>
      </c>
      <c r="B17" s="10"/>
      <c r="C17" s="10"/>
      <c r="D17" s="11"/>
    </row>
    <row r="18" ht="23.1" customHeight="1" spans="1:4">
      <c r="A18" s="20" t="s">
        <v>575</v>
      </c>
      <c r="B18" s="21"/>
      <c r="C18" s="22"/>
      <c r="D18" s="23"/>
    </row>
    <row r="19" ht="23.1" customHeight="1" spans="1:4">
      <c r="A19" s="24" t="s">
        <v>576</v>
      </c>
      <c r="B19" s="25"/>
      <c r="C19" s="25"/>
      <c r="D19" s="25"/>
    </row>
  </sheetData>
  <mergeCells count="1">
    <mergeCell ref="A2:D2"/>
  </mergeCells>
  <printOptions horizontalCentered="1"/>
  <pageMargins left="0.590277777777778" right="0.590277777777778" top="0.751388888888889" bottom="0.590277777777778" header="0.298611111111111" footer="0.298611111111111"/>
  <pageSetup paperSize="9" scale="92" orientation="portrait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30"/>
  <sheetViews>
    <sheetView workbookViewId="0">
      <selection activeCell="I16" sqref="I16"/>
    </sheetView>
  </sheetViews>
  <sheetFormatPr defaultColWidth="9" defaultRowHeight="13.5" outlineLevelCol="3"/>
  <cols>
    <col min="1" max="1" width="23.4833333333333" customWidth="1"/>
    <col min="2" max="2" width="21.0083333333333" style="1" customWidth="1"/>
    <col min="3" max="3" width="22.925" style="1" customWidth="1"/>
    <col min="4" max="4" width="23.9" customWidth="1"/>
  </cols>
  <sheetData>
    <row r="1" spans="1:1">
      <c r="A1" t="s">
        <v>50</v>
      </c>
    </row>
    <row r="2" ht="27.75" customHeight="1" spans="1:4">
      <c r="A2" s="44" t="s">
        <v>51</v>
      </c>
      <c r="B2" s="2"/>
      <c r="C2" s="2"/>
      <c r="D2" s="44"/>
    </row>
    <row r="3" ht="24.75" customHeight="1" spans="4:4">
      <c r="D3" s="78" t="s">
        <v>52</v>
      </c>
    </row>
    <row r="4" ht="28.5" customHeight="1" spans="1:4">
      <c r="A4" s="146" t="s">
        <v>53</v>
      </c>
      <c r="B4" s="315" t="s">
        <v>54</v>
      </c>
      <c r="C4" s="315" t="s">
        <v>55</v>
      </c>
      <c r="D4" s="147" t="s">
        <v>56</v>
      </c>
    </row>
    <row r="5" ht="24.75" customHeight="1" spans="1:4">
      <c r="A5" s="148" t="s">
        <v>57</v>
      </c>
      <c r="B5" s="316">
        <f>B6+B21</f>
        <v>144326</v>
      </c>
      <c r="C5" s="316">
        <f>C6+C21</f>
        <v>144326</v>
      </c>
      <c r="D5" s="317">
        <f>C5/B5*100</f>
        <v>100</v>
      </c>
    </row>
    <row r="6" ht="24.75" customHeight="1" spans="1:4">
      <c r="A6" s="330" t="s">
        <v>58</v>
      </c>
      <c r="B6" s="331">
        <f>SUM(B7:B20)</f>
        <v>87292</v>
      </c>
      <c r="C6" s="331">
        <f>SUM(C7:C20)</f>
        <v>87292</v>
      </c>
      <c r="D6" s="320">
        <f>C6/B6*100</f>
        <v>100</v>
      </c>
    </row>
    <row r="7" ht="24.75" customHeight="1" spans="1:4">
      <c r="A7" s="330" t="s">
        <v>59</v>
      </c>
      <c r="B7" s="332">
        <v>29876</v>
      </c>
      <c r="C7" s="332">
        <v>29876</v>
      </c>
      <c r="D7" s="320">
        <f>C7/B7*100</f>
        <v>100</v>
      </c>
    </row>
    <row r="8" ht="24.75" customHeight="1" spans="1:4">
      <c r="A8" s="330" t="s">
        <v>60</v>
      </c>
      <c r="B8" s="332">
        <v>6478</v>
      </c>
      <c r="C8" s="332">
        <v>6478</v>
      </c>
      <c r="D8" s="320">
        <f>C8/B8*100</f>
        <v>100</v>
      </c>
    </row>
    <row r="9" ht="24.75" customHeight="1" spans="1:4">
      <c r="A9" s="330" t="s">
        <v>61</v>
      </c>
      <c r="B9" s="332">
        <v>2317</v>
      </c>
      <c r="C9" s="332">
        <v>2317</v>
      </c>
      <c r="D9" s="320">
        <f>C9/B9*100</f>
        <v>100</v>
      </c>
    </row>
    <row r="10" ht="24.75" customHeight="1" spans="1:4">
      <c r="A10" s="330" t="s">
        <v>62</v>
      </c>
      <c r="B10" s="332"/>
      <c r="C10" s="332"/>
      <c r="D10" s="320"/>
    </row>
    <row r="11" ht="24.75" customHeight="1" spans="1:4">
      <c r="A11" s="330" t="s">
        <v>63</v>
      </c>
      <c r="B11" s="332">
        <v>5416</v>
      </c>
      <c r="C11" s="332">
        <v>5416</v>
      </c>
      <c r="D11" s="320">
        <f>C11/B11*100</f>
        <v>100</v>
      </c>
    </row>
    <row r="12" ht="24.75" customHeight="1" spans="1:4">
      <c r="A12" s="330" t="s">
        <v>64</v>
      </c>
      <c r="B12" s="332">
        <v>7448</v>
      </c>
      <c r="C12" s="332">
        <v>7448</v>
      </c>
      <c r="D12" s="320">
        <f>C12/B12*100</f>
        <v>100</v>
      </c>
    </row>
    <row r="13" ht="24.75" customHeight="1" spans="1:4">
      <c r="A13" s="330" t="s">
        <v>65</v>
      </c>
      <c r="B13" s="332">
        <v>3249</v>
      </c>
      <c r="C13" s="332">
        <v>3249</v>
      </c>
      <c r="D13" s="320">
        <f>C13/B13*100</f>
        <v>100</v>
      </c>
    </row>
    <row r="14" ht="24.75" customHeight="1" spans="1:4">
      <c r="A14" s="330" t="s">
        <v>66</v>
      </c>
      <c r="B14" s="332">
        <v>11637</v>
      </c>
      <c r="C14" s="332">
        <v>11637</v>
      </c>
      <c r="D14" s="320">
        <f>C14/B14*100</f>
        <v>100</v>
      </c>
    </row>
    <row r="15" ht="24.75" customHeight="1" spans="1:4">
      <c r="A15" s="330" t="s">
        <v>67</v>
      </c>
      <c r="B15" s="332">
        <v>3996</v>
      </c>
      <c r="C15" s="332">
        <v>3996</v>
      </c>
      <c r="D15" s="320">
        <f>C15/B15*100</f>
        <v>100</v>
      </c>
    </row>
    <row r="16" ht="24.75" customHeight="1" spans="1:4">
      <c r="A16" s="330" t="s">
        <v>68</v>
      </c>
      <c r="B16" s="332">
        <v>1</v>
      </c>
      <c r="C16" s="332">
        <v>1</v>
      </c>
      <c r="D16" s="320">
        <f t="shared" ref="D16:D30" si="0">C16/B16*100</f>
        <v>100</v>
      </c>
    </row>
    <row r="17" ht="24.75" customHeight="1" spans="1:4">
      <c r="A17" s="330" t="s">
        <v>69</v>
      </c>
      <c r="B17" s="332">
        <v>16762</v>
      </c>
      <c r="C17" s="332">
        <v>16762</v>
      </c>
      <c r="D17" s="320">
        <f t="shared" si="0"/>
        <v>100</v>
      </c>
    </row>
    <row r="18" ht="24.75" customHeight="1" spans="1:4">
      <c r="A18" s="330" t="s">
        <v>70</v>
      </c>
      <c r="B18" s="332"/>
      <c r="C18" s="332"/>
      <c r="D18" s="320"/>
    </row>
    <row r="19" ht="24.75" customHeight="1" spans="1:4">
      <c r="A19" s="330" t="s">
        <v>71</v>
      </c>
      <c r="B19" s="332">
        <v>112</v>
      </c>
      <c r="C19" s="332">
        <v>112</v>
      </c>
      <c r="D19" s="320">
        <f t="shared" si="0"/>
        <v>100</v>
      </c>
    </row>
    <row r="20" ht="24.75" customHeight="1" spans="1:4">
      <c r="A20" s="330" t="s">
        <v>72</v>
      </c>
      <c r="B20" s="331"/>
      <c r="C20" s="331"/>
      <c r="D20" s="320"/>
    </row>
    <row r="21" ht="24.75" customHeight="1" spans="1:4">
      <c r="A21" s="330" t="s">
        <v>73</v>
      </c>
      <c r="B21" s="331">
        <f>SUM(B22:B28)</f>
        <v>57034</v>
      </c>
      <c r="C21" s="331">
        <f>SUM(C22:C28)</f>
        <v>57034</v>
      </c>
      <c r="D21" s="320">
        <f t="shared" si="0"/>
        <v>100</v>
      </c>
    </row>
    <row r="22" ht="24.75" customHeight="1" spans="1:4">
      <c r="A22" s="330" t="s">
        <v>74</v>
      </c>
      <c r="B22" s="331"/>
      <c r="C22" s="331"/>
      <c r="D22" s="320"/>
    </row>
    <row r="23" ht="24.75" customHeight="1" spans="1:4">
      <c r="A23" s="330" t="s">
        <v>75</v>
      </c>
      <c r="B23" s="331">
        <v>4394</v>
      </c>
      <c r="C23" s="331">
        <v>4394</v>
      </c>
      <c r="D23" s="320">
        <f t="shared" si="0"/>
        <v>100</v>
      </c>
    </row>
    <row r="24" ht="24.75" customHeight="1" spans="1:4">
      <c r="A24" s="330" t="s">
        <v>76</v>
      </c>
      <c r="B24" s="331">
        <v>3</v>
      </c>
      <c r="C24" s="331">
        <v>3</v>
      </c>
      <c r="D24" s="320">
        <f t="shared" si="0"/>
        <v>100</v>
      </c>
    </row>
    <row r="25" ht="24.75" customHeight="1" spans="1:4">
      <c r="A25" s="330" t="s">
        <v>77</v>
      </c>
      <c r="B25" s="331">
        <v>52633</v>
      </c>
      <c r="C25" s="331">
        <v>52633</v>
      </c>
      <c r="D25" s="320">
        <f t="shared" si="0"/>
        <v>100</v>
      </c>
    </row>
    <row r="26" ht="24.75" customHeight="1" spans="1:4">
      <c r="A26" s="333" t="s">
        <v>78</v>
      </c>
      <c r="B26" s="331"/>
      <c r="C26" s="331"/>
      <c r="D26" s="320"/>
    </row>
    <row r="27" ht="24.75" customHeight="1" spans="1:4">
      <c r="A27" s="333" t="s">
        <v>79</v>
      </c>
      <c r="B27" s="331"/>
      <c r="C27" s="331"/>
      <c r="D27" s="320"/>
    </row>
    <row r="28" ht="24.75" customHeight="1" spans="1:4">
      <c r="A28" s="333" t="s">
        <v>80</v>
      </c>
      <c r="B28" s="331">
        <v>4</v>
      </c>
      <c r="C28" s="331">
        <v>4</v>
      </c>
      <c r="D28" s="320">
        <f>C28/B28*100</f>
        <v>100</v>
      </c>
    </row>
    <row r="29" ht="24.75" customHeight="1" spans="1:4">
      <c r="A29" s="334" t="s">
        <v>81</v>
      </c>
      <c r="B29" s="335">
        <v>327929</v>
      </c>
      <c r="C29" s="336">
        <v>327929</v>
      </c>
      <c r="D29" s="325">
        <f t="shared" si="0"/>
        <v>100</v>
      </c>
    </row>
    <row r="30" ht="24.75" customHeight="1" spans="1:4">
      <c r="A30" s="337" t="s">
        <v>82</v>
      </c>
      <c r="B30" s="338"/>
      <c r="C30" s="338"/>
      <c r="D30" s="339"/>
    </row>
  </sheetData>
  <mergeCells count="1">
    <mergeCell ref="A2:D2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31"/>
  <sheetViews>
    <sheetView workbookViewId="0">
      <selection activeCell="F18" sqref="F18"/>
    </sheetView>
  </sheetViews>
  <sheetFormatPr defaultColWidth="9" defaultRowHeight="13.5" outlineLevelCol="3"/>
  <cols>
    <col min="1" max="1" width="34.8833333333333" customWidth="1"/>
    <col min="2" max="2" width="18.2166666666667" customWidth="1"/>
    <col min="3" max="3" width="19.9" customWidth="1"/>
    <col min="4" max="4" width="18.75" customWidth="1"/>
  </cols>
  <sheetData>
    <row r="1" spans="1:1">
      <c r="A1" t="s">
        <v>83</v>
      </c>
    </row>
    <row r="2" ht="27" spans="1:4">
      <c r="A2" s="44" t="s">
        <v>84</v>
      </c>
      <c r="B2" s="44"/>
      <c r="C2" s="44"/>
      <c r="D2" s="44"/>
    </row>
    <row r="3" ht="19.5" customHeight="1" spans="4:4">
      <c r="D3" s="78" t="s">
        <v>52</v>
      </c>
    </row>
    <row r="4" ht="31.5" customHeight="1" spans="1:4">
      <c r="A4" s="146" t="s">
        <v>53</v>
      </c>
      <c r="B4" s="315" t="s">
        <v>54</v>
      </c>
      <c r="C4" s="315" t="s">
        <v>55</v>
      </c>
      <c r="D4" s="147" t="s">
        <v>56</v>
      </c>
    </row>
    <row r="5" ht="23.25" customHeight="1" spans="1:4">
      <c r="A5" s="148" t="s">
        <v>85</v>
      </c>
      <c r="B5" s="316">
        <f>SUM(B6:B29)</f>
        <v>104210</v>
      </c>
      <c r="C5" s="316">
        <f>SUM(C6:C29)</f>
        <v>104210</v>
      </c>
      <c r="D5" s="317">
        <f>C5/B5*100</f>
        <v>100</v>
      </c>
    </row>
    <row r="6" ht="23.25" customHeight="1" spans="1:4">
      <c r="A6" s="318" t="s">
        <v>86</v>
      </c>
      <c r="B6" s="319">
        <v>7470</v>
      </c>
      <c r="C6" s="319">
        <v>7470</v>
      </c>
      <c r="D6" s="320">
        <f>C6/B6*100</f>
        <v>100</v>
      </c>
    </row>
    <row r="7" ht="23.25" customHeight="1" spans="1:4">
      <c r="A7" s="318" t="s">
        <v>87</v>
      </c>
      <c r="B7" s="319"/>
      <c r="C7" s="319"/>
      <c r="D7" s="320"/>
    </row>
    <row r="8" ht="23.25" customHeight="1" spans="1:4">
      <c r="A8" s="318" t="s">
        <v>88</v>
      </c>
      <c r="B8" s="319"/>
      <c r="C8" s="319"/>
      <c r="D8" s="320"/>
    </row>
    <row r="9" ht="23.25" customHeight="1" spans="1:4">
      <c r="A9" s="318" t="s">
        <v>89</v>
      </c>
      <c r="B9" s="319">
        <v>562</v>
      </c>
      <c r="C9" s="319">
        <v>562</v>
      </c>
      <c r="D9" s="320">
        <f>C9/B9*100</f>
        <v>100</v>
      </c>
    </row>
    <row r="10" ht="23.25" customHeight="1" spans="1:4">
      <c r="A10" s="318" t="s">
        <v>90</v>
      </c>
      <c r="B10" s="319"/>
      <c r="C10" s="319"/>
      <c r="D10" s="320"/>
    </row>
    <row r="11" ht="23.25" customHeight="1" spans="1:4">
      <c r="A11" s="318" t="s">
        <v>91</v>
      </c>
      <c r="B11" s="319">
        <v>12973</v>
      </c>
      <c r="C11" s="319">
        <v>12973</v>
      </c>
      <c r="D11" s="320">
        <f>C11/B11*100</f>
        <v>100</v>
      </c>
    </row>
    <row r="12" ht="23.25" customHeight="1" spans="1:4">
      <c r="A12" s="318" t="s">
        <v>92</v>
      </c>
      <c r="B12" s="319">
        <v>180</v>
      </c>
      <c r="C12" s="319">
        <v>180</v>
      </c>
      <c r="D12" s="320">
        <f>C12/B12*100</f>
        <v>100</v>
      </c>
    </row>
    <row r="13" ht="23.25" customHeight="1" spans="1:4">
      <c r="A13" s="318" t="s">
        <v>93</v>
      </c>
      <c r="B13" s="319">
        <v>181</v>
      </c>
      <c r="C13" s="319">
        <v>181</v>
      </c>
      <c r="D13" s="320">
        <f>C13/B13*100</f>
        <v>100</v>
      </c>
    </row>
    <row r="14" ht="23.25" customHeight="1" spans="1:4">
      <c r="A14" s="318" t="s">
        <v>94</v>
      </c>
      <c r="B14" s="319">
        <v>55</v>
      </c>
      <c r="C14" s="319">
        <v>55</v>
      </c>
      <c r="D14" s="320">
        <f>C14/B14*100</f>
        <v>100</v>
      </c>
    </row>
    <row r="15" ht="23.25" customHeight="1" spans="1:4">
      <c r="A15" s="318" t="s">
        <v>95</v>
      </c>
      <c r="B15" s="319"/>
      <c r="C15" s="319"/>
      <c r="D15" s="320"/>
    </row>
    <row r="16" ht="23.25" customHeight="1" spans="1:4">
      <c r="A16" s="318" t="s">
        <v>96</v>
      </c>
      <c r="B16" s="319">
        <v>56223</v>
      </c>
      <c r="C16" s="319">
        <v>56223</v>
      </c>
      <c r="D16" s="320">
        <f>C16/B16*100</f>
        <v>100</v>
      </c>
    </row>
    <row r="17" ht="23.25" customHeight="1" spans="1:4">
      <c r="A17" s="318" t="s">
        <v>97</v>
      </c>
      <c r="B17" s="319"/>
      <c r="C17" s="319"/>
      <c r="D17" s="320"/>
    </row>
    <row r="18" ht="23.25" customHeight="1" spans="1:4">
      <c r="A18" s="318" t="s">
        <v>98</v>
      </c>
      <c r="B18" s="319"/>
      <c r="C18" s="319"/>
      <c r="D18" s="320"/>
    </row>
    <row r="19" ht="23.25" customHeight="1" spans="1:4">
      <c r="A19" s="318" t="s">
        <v>99</v>
      </c>
      <c r="B19" s="319">
        <v>26492</v>
      </c>
      <c r="C19" s="319">
        <v>26492</v>
      </c>
      <c r="D19" s="320">
        <f>C19/B19*100</f>
        <v>100</v>
      </c>
    </row>
    <row r="20" ht="23.25" customHeight="1" spans="1:4">
      <c r="A20" s="318" t="s">
        <v>100</v>
      </c>
      <c r="B20" s="319"/>
      <c r="C20" s="319"/>
      <c r="D20" s="320"/>
    </row>
    <row r="21" ht="23.25" customHeight="1" spans="1:4">
      <c r="A21" s="318" t="s">
        <v>101</v>
      </c>
      <c r="B21" s="319"/>
      <c r="C21" s="319"/>
      <c r="D21" s="320"/>
    </row>
    <row r="22" ht="23.25" customHeight="1" spans="1:4">
      <c r="A22" s="318" t="s">
        <v>102</v>
      </c>
      <c r="B22" s="319"/>
      <c r="C22" s="319"/>
      <c r="D22" s="320"/>
    </row>
    <row r="23" ht="23.25" customHeight="1" spans="1:4">
      <c r="A23" s="318" t="s">
        <v>103</v>
      </c>
      <c r="B23" s="319"/>
      <c r="C23" s="319"/>
      <c r="D23" s="320"/>
    </row>
    <row r="24" ht="23.25" customHeight="1" spans="1:4">
      <c r="A24" s="318" t="s">
        <v>104</v>
      </c>
      <c r="B24" s="319">
        <v>74</v>
      </c>
      <c r="C24" s="319">
        <v>74</v>
      </c>
      <c r="D24" s="320">
        <f>C24/B24*100</f>
        <v>100</v>
      </c>
    </row>
    <row r="25" ht="23.25" customHeight="1" spans="1:4">
      <c r="A25" s="318" t="s">
        <v>105</v>
      </c>
      <c r="B25" s="319"/>
      <c r="C25" s="319"/>
      <c r="D25" s="320"/>
    </row>
    <row r="26" ht="23.25" customHeight="1" spans="1:4">
      <c r="A26" s="318" t="s">
        <v>106</v>
      </c>
      <c r="B26" s="319"/>
      <c r="C26" s="319"/>
      <c r="D26" s="320"/>
    </row>
    <row r="27" ht="23.25" customHeight="1" spans="1:4">
      <c r="A27" s="318" t="s">
        <v>107</v>
      </c>
      <c r="B27" s="319"/>
      <c r="C27" s="319"/>
      <c r="D27" s="320"/>
    </row>
    <row r="28" ht="23.25" customHeight="1" spans="1:4">
      <c r="A28" s="318" t="s">
        <v>108</v>
      </c>
      <c r="B28" s="319"/>
      <c r="C28" s="319"/>
      <c r="D28" s="320"/>
    </row>
    <row r="29" ht="23.25" customHeight="1" spans="1:4">
      <c r="A29" s="321" t="s">
        <v>109</v>
      </c>
      <c r="B29" s="322"/>
      <c r="C29" s="252"/>
      <c r="D29" s="320"/>
    </row>
    <row r="30" ht="23.25" customHeight="1" spans="1:4">
      <c r="A30" s="323" t="s">
        <v>110</v>
      </c>
      <c r="B30" s="324">
        <v>314298</v>
      </c>
      <c r="C30" s="324">
        <v>314298</v>
      </c>
      <c r="D30" s="325">
        <f>C30/B30*100</f>
        <v>100</v>
      </c>
    </row>
    <row r="31" ht="21.75" customHeight="1" spans="1:4">
      <c r="A31" s="326" t="s">
        <v>111</v>
      </c>
      <c r="B31" s="327"/>
      <c r="C31" s="328"/>
      <c r="D31" s="329"/>
    </row>
  </sheetData>
  <mergeCells count="1">
    <mergeCell ref="A2:D2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verticalDpi="3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R44"/>
  <sheetViews>
    <sheetView zoomScale="75" zoomScaleNormal="75" workbookViewId="0">
      <pane ySplit="6" topLeftCell="A7" activePane="bottomLeft" state="frozen"/>
      <selection/>
      <selection pane="bottomLeft" activeCell="H10" sqref="H10"/>
    </sheetView>
  </sheetViews>
  <sheetFormatPr defaultColWidth="9" defaultRowHeight="13.5"/>
  <cols>
    <col min="1" max="1" width="35" customWidth="1"/>
    <col min="2" max="2" width="15.25" customWidth="1"/>
    <col min="3" max="4" width="15.5" customWidth="1"/>
    <col min="5" max="5" width="16.125" customWidth="1"/>
    <col min="6" max="6" width="16.9333333333333" style="188" customWidth="1"/>
    <col min="7" max="7" width="19.8083333333333" style="188" customWidth="1"/>
    <col min="8" max="8" width="35.55" customWidth="1"/>
    <col min="9" max="9" width="16.125" customWidth="1"/>
    <col min="10" max="10" width="23.4916666666667" customWidth="1"/>
    <col min="11" max="11" width="15.125" customWidth="1"/>
    <col min="12" max="12" width="17.1666666666667" customWidth="1"/>
    <col min="13" max="13" width="18.6833333333333" style="188" customWidth="1"/>
    <col min="14" max="14" width="18.3416666666667" style="188" customWidth="1"/>
    <col min="15" max="15" width="7.75" customWidth="1"/>
    <col min="16" max="17" width="12.625"/>
  </cols>
  <sheetData>
    <row r="1" spans="1:1">
      <c r="A1" t="s">
        <v>112</v>
      </c>
    </row>
    <row r="2" ht="27" spans="1:14">
      <c r="A2" s="44" t="s">
        <v>113</v>
      </c>
      <c r="B2" s="44"/>
      <c r="C2" s="44"/>
      <c r="D2" s="44"/>
      <c r="E2" s="44"/>
      <c r="F2" s="189"/>
      <c r="G2" s="189"/>
      <c r="H2" s="44"/>
      <c r="I2" s="44"/>
      <c r="J2" s="44"/>
      <c r="K2" s="44"/>
      <c r="L2" s="44"/>
      <c r="M2" s="189"/>
      <c r="N2" s="189"/>
    </row>
    <row r="3" ht="27.75" spans="1:14">
      <c r="A3" s="44"/>
      <c r="B3" s="44"/>
      <c r="C3" s="44"/>
      <c r="D3" s="44"/>
      <c r="E3" s="44"/>
      <c r="F3" s="189"/>
      <c r="G3" s="274"/>
      <c r="H3" s="44"/>
      <c r="I3" s="44"/>
      <c r="J3" s="44"/>
      <c r="K3" s="44"/>
      <c r="L3" s="44"/>
      <c r="M3" s="303" t="s">
        <v>52</v>
      </c>
      <c r="N3" s="303"/>
    </row>
    <row r="4" ht="45.75" customHeight="1" spans="1:17">
      <c r="A4" s="113" t="s">
        <v>114</v>
      </c>
      <c r="B4" s="114" t="s">
        <v>115</v>
      </c>
      <c r="C4" s="114" t="s">
        <v>116</v>
      </c>
      <c r="D4" s="114" t="s">
        <v>117</v>
      </c>
      <c r="E4" s="114" t="s">
        <v>118</v>
      </c>
      <c r="F4" s="275" t="s">
        <v>119</v>
      </c>
      <c r="G4" s="276" t="s">
        <v>120</v>
      </c>
      <c r="H4" s="113" t="s">
        <v>121</v>
      </c>
      <c r="I4" s="114" t="s">
        <v>115</v>
      </c>
      <c r="J4" s="114" t="s">
        <v>116</v>
      </c>
      <c r="K4" s="114" t="s">
        <v>117</v>
      </c>
      <c r="L4" s="114" t="s">
        <v>118</v>
      </c>
      <c r="M4" s="275" t="s">
        <v>119</v>
      </c>
      <c r="N4" s="276" t="s">
        <v>120</v>
      </c>
      <c r="P4" s="304"/>
      <c r="Q4" s="304"/>
    </row>
    <row r="5" ht="23.25" customHeight="1" spans="1:18">
      <c r="A5" s="116" t="s">
        <v>122</v>
      </c>
      <c r="B5" s="277">
        <f>B6+B32</f>
        <v>147983</v>
      </c>
      <c r="C5" s="277">
        <f>C6+C32</f>
        <v>152423</v>
      </c>
      <c r="D5" s="277">
        <f>D6+D32</f>
        <v>167265</v>
      </c>
      <c r="E5" s="277">
        <f>E6+E32</f>
        <v>167265</v>
      </c>
      <c r="F5" s="204" t="s">
        <v>123</v>
      </c>
      <c r="G5" s="203" t="s">
        <v>123</v>
      </c>
      <c r="H5" s="116" t="s">
        <v>122</v>
      </c>
      <c r="I5" s="290">
        <f>I6+I32</f>
        <v>147983</v>
      </c>
      <c r="J5" s="290">
        <f>J6+J32</f>
        <v>152423</v>
      </c>
      <c r="K5" s="290">
        <f>K6+K32</f>
        <v>167265</v>
      </c>
      <c r="L5" s="290">
        <f>L6+L32</f>
        <v>167265</v>
      </c>
      <c r="M5" s="204" t="s">
        <v>123</v>
      </c>
      <c r="N5" s="203" t="s">
        <v>123</v>
      </c>
      <c r="P5" s="304"/>
      <c r="Q5" s="304"/>
      <c r="R5" s="304"/>
    </row>
    <row r="6" ht="23.25" customHeight="1" spans="1:17">
      <c r="A6" s="278" t="s">
        <v>124</v>
      </c>
      <c r="B6" s="279">
        <f>B7+B23</f>
        <v>140383</v>
      </c>
      <c r="C6" s="279">
        <f>C7+C23</f>
        <v>144823</v>
      </c>
      <c r="D6" s="279">
        <f>D7+D23</f>
        <v>144326</v>
      </c>
      <c r="E6" s="279">
        <f>E7+E23</f>
        <v>144326</v>
      </c>
      <c r="F6" s="196">
        <f>E6/C6</f>
        <v>0.996568224660448</v>
      </c>
      <c r="G6" s="197">
        <v>1.66163162863524</v>
      </c>
      <c r="H6" s="278" t="s">
        <v>125</v>
      </c>
      <c r="I6" s="117">
        <f>SUM(I7:I31)</f>
        <v>137446</v>
      </c>
      <c r="J6" s="117">
        <f>SUM(J7:J31)</f>
        <v>132220</v>
      </c>
      <c r="K6" s="117">
        <f>SUM(K7:K31)</f>
        <v>104210</v>
      </c>
      <c r="L6" s="117">
        <f>SUM(L7:L31)</f>
        <v>104210</v>
      </c>
      <c r="M6" s="196">
        <f>L6/J6</f>
        <v>0.788156103463924</v>
      </c>
      <c r="N6" s="305">
        <v>0.880025671989664</v>
      </c>
      <c r="P6" s="304"/>
      <c r="Q6" s="304"/>
    </row>
    <row r="7" ht="23.25" customHeight="1" spans="1:17">
      <c r="A7" s="280" t="s">
        <v>58</v>
      </c>
      <c r="B7" s="281">
        <f>SUM(B8:B22)</f>
        <v>87848</v>
      </c>
      <c r="C7" s="281">
        <f>SUM(C8:C22)</f>
        <v>87848</v>
      </c>
      <c r="D7" s="281">
        <f>SUM(D8:D22)</f>
        <v>87292</v>
      </c>
      <c r="E7" s="281">
        <f>SUM(E8:E22)</f>
        <v>87292</v>
      </c>
      <c r="F7" s="204">
        <f t="shared" ref="F7:F30" si="0">E7/C7</f>
        <v>0.993670886075949</v>
      </c>
      <c r="G7" s="203">
        <v>1.06814483070861</v>
      </c>
      <c r="H7" s="282" t="s">
        <v>126</v>
      </c>
      <c r="I7" s="306">
        <v>13970</v>
      </c>
      <c r="J7" s="306">
        <v>9432</v>
      </c>
      <c r="K7" s="306">
        <v>7470</v>
      </c>
      <c r="L7" s="306">
        <v>7470</v>
      </c>
      <c r="M7" s="204">
        <f>L7/J7</f>
        <v>0.791984732824427</v>
      </c>
      <c r="N7" s="307">
        <v>0.592857142857143</v>
      </c>
      <c r="P7" s="304"/>
      <c r="Q7" s="304"/>
    </row>
    <row r="8" ht="23.25" customHeight="1" spans="1:17">
      <c r="A8" s="280" t="s">
        <v>59</v>
      </c>
      <c r="B8" s="283">
        <v>30990</v>
      </c>
      <c r="C8" s="283">
        <v>30990</v>
      </c>
      <c r="D8" s="283">
        <v>29876</v>
      </c>
      <c r="E8" s="283">
        <v>29876</v>
      </c>
      <c r="F8" s="204">
        <f t="shared" si="0"/>
        <v>0.96405292029687</v>
      </c>
      <c r="G8" s="203">
        <v>1.13627201156201</v>
      </c>
      <c r="H8" s="282" t="s">
        <v>127</v>
      </c>
      <c r="I8" s="306"/>
      <c r="J8" s="306"/>
      <c r="K8" s="306"/>
      <c r="L8" s="306"/>
      <c r="M8" s="204"/>
      <c r="N8" s="307"/>
      <c r="P8" s="304"/>
      <c r="Q8" s="304"/>
    </row>
    <row r="9" ht="23.25" customHeight="1" spans="1:17">
      <c r="A9" s="280" t="s">
        <v>60</v>
      </c>
      <c r="B9" s="283">
        <v>10287</v>
      </c>
      <c r="C9" s="283">
        <v>10287</v>
      </c>
      <c r="D9" s="283">
        <v>6478</v>
      </c>
      <c r="E9" s="283">
        <v>6478</v>
      </c>
      <c r="F9" s="204">
        <f t="shared" si="0"/>
        <v>0.629726839700593</v>
      </c>
      <c r="G9" s="203">
        <v>0.956868537666174</v>
      </c>
      <c r="H9" s="282" t="s">
        <v>128</v>
      </c>
      <c r="I9" s="306"/>
      <c r="J9" s="306"/>
      <c r="K9" s="306"/>
      <c r="L9" s="306"/>
      <c r="M9" s="204"/>
      <c r="N9" s="307"/>
      <c r="P9" s="304"/>
      <c r="Q9" s="304"/>
    </row>
    <row r="10" ht="23.25" customHeight="1" spans="1:17">
      <c r="A10" s="280" t="s">
        <v>61</v>
      </c>
      <c r="B10" s="283">
        <v>5024</v>
      </c>
      <c r="C10" s="283">
        <v>5024</v>
      </c>
      <c r="D10" s="283">
        <v>2317</v>
      </c>
      <c r="E10" s="283">
        <v>2317</v>
      </c>
      <c r="F10" s="204">
        <f t="shared" si="0"/>
        <v>0.461186305732484</v>
      </c>
      <c r="G10" s="203">
        <v>0.715344242050015</v>
      </c>
      <c r="H10" s="282" t="s">
        <v>129</v>
      </c>
      <c r="I10" s="306">
        <v>700</v>
      </c>
      <c r="J10" s="306">
        <v>600</v>
      </c>
      <c r="K10" s="306">
        <v>562</v>
      </c>
      <c r="L10" s="306">
        <v>562</v>
      </c>
      <c r="M10" s="204">
        <f>L10/J10</f>
        <v>0.936666666666667</v>
      </c>
      <c r="N10" s="307">
        <v>0.942953020134228</v>
      </c>
      <c r="P10" s="304"/>
      <c r="Q10" s="304"/>
    </row>
    <row r="11" ht="23.25" customHeight="1" spans="1:17">
      <c r="A11" s="280" t="s">
        <v>62</v>
      </c>
      <c r="B11" s="283"/>
      <c r="C11" s="283"/>
      <c r="D11" s="283"/>
      <c r="E11" s="283"/>
      <c r="F11" s="204"/>
      <c r="G11" s="203"/>
      <c r="H11" s="282" t="s">
        <v>130</v>
      </c>
      <c r="I11" s="306">
        <v>2000</v>
      </c>
      <c r="J11" s="306">
        <v>1000</v>
      </c>
      <c r="K11" s="306"/>
      <c r="L11" s="306"/>
      <c r="M11" s="204"/>
      <c r="N11" s="307"/>
      <c r="P11" s="304"/>
      <c r="Q11" s="304"/>
    </row>
    <row r="12" ht="23.25" customHeight="1" spans="1:17">
      <c r="A12" s="280" t="s">
        <v>63</v>
      </c>
      <c r="B12" s="283">
        <v>7030</v>
      </c>
      <c r="C12" s="283">
        <v>7030</v>
      </c>
      <c r="D12" s="283">
        <v>5416</v>
      </c>
      <c r="E12" s="283">
        <v>5416</v>
      </c>
      <c r="F12" s="204">
        <f t="shared" si="0"/>
        <v>0.770412517780939</v>
      </c>
      <c r="G12" s="203">
        <v>0.890496547188425</v>
      </c>
      <c r="H12" s="282" t="s">
        <v>131</v>
      </c>
      <c r="I12" s="306">
        <v>8000</v>
      </c>
      <c r="J12" s="306">
        <v>12840</v>
      </c>
      <c r="K12" s="306">
        <v>12973</v>
      </c>
      <c r="L12" s="306">
        <v>12973</v>
      </c>
      <c r="M12" s="204">
        <f>L12/J12</f>
        <v>1.01035825545171</v>
      </c>
      <c r="N12" s="307">
        <v>1.69426668407993</v>
      </c>
      <c r="P12" s="304"/>
      <c r="Q12" s="304"/>
    </row>
    <row r="13" ht="23.25" customHeight="1" spans="1:17">
      <c r="A13" s="280" t="s">
        <v>64</v>
      </c>
      <c r="B13" s="283">
        <v>6040</v>
      </c>
      <c r="C13" s="283">
        <v>6040</v>
      </c>
      <c r="D13" s="283">
        <v>7448</v>
      </c>
      <c r="E13" s="283">
        <v>7448</v>
      </c>
      <c r="F13" s="204">
        <f t="shared" si="0"/>
        <v>1.23311258278146</v>
      </c>
      <c r="G13" s="203">
        <v>1.09465020576132</v>
      </c>
      <c r="H13" s="282" t="s">
        <v>132</v>
      </c>
      <c r="I13" s="306">
        <v>264</v>
      </c>
      <c r="J13" s="306">
        <v>264</v>
      </c>
      <c r="K13" s="306">
        <v>180</v>
      </c>
      <c r="L13" s="306">
        <v>180</v>
      </c>
      <c r="M13" s="204">
        <f>L13/J13</f>
        <v>0.681818181818182</v>
      </c>
      <c r="N13" s="307">
        <v>0.638297872340426</v>
      </c>
      <c r="P13" s="304"/>
      <c r="Q13" s="304"/>
    </row>
    <row r="14" ht="23.25" customHeight="1" spans="1:17">
      <c r="A14" s="282" t="s">
        <v>65</v>
      </c>
      <c r="B14" s="283">
        <v>3497</v>
      </c>
      <c r="C14" s="283">
        <v>3497</v>
      </c>
      <c r="D14" s="283">
        <v>3249</v>
      </c>
      <c r="E14" s="283">
        <v>3249</v>
      </c>
      <c r="F14" s="204">
        <f t="shared" si="0"/>
        <v>0.929082070346011</v>
      </c>
      <c r="G14" s="203">
        <v>1.00557103064067</v>
      </c>
      <c r="H14" s="282" t="s">
        <v>133</v>
      </c>
      <c r="I14" s="306">
        <v>705</v>
      </c>
      <c r="J14" s="306">
        <v>550</v>
      </c>
      <c r="K14" s="306">
        <v>181</v>
      </c>
      <c r="L14" s="306">
        <v>181</v>
      </c>
      <c r="M14" s="204">
        <f>L14/J14</f>
        <v>0.329090909090909</v>
      </c>
      <c r="N14" s="307">
        <v>0.223456790123457</v>
      </c>
      <c r="P14" s="304"/>
      <c r="Q14" s="304"/>
    </row>
    <row r="15" ht="23.25" customHeight="1" spans="1:17">
      <c r="A15" s="280" t="s">
        <v>66</v>
      </c>
      <c r="B15" s="283">
        <v>10900</v>
      </c>
      <c r="C15" s="283">
        <v>10900</v>
      </c>
      <c r="D15" s="283">
        <v>11637</v>
      </c>
      <c r="E15" s="283">
        <v>11637</v>
      </c>
      <c r="F15" s="204">
        <f t="shared" si="0"/>
        <v>1.06761467889908</v>
      </c>
      <c r="G15" s="203">
        <v>0.818354430379747</v>
      </c>
      <c r="H15" s="282" t="s">
        <v>134</v>
      </c>
      <c r="I15" s="306">
        <v>466</v>
      </c>
      <c r="J15" s="306">
        <v>358</v>
      </c>
      <c r="K15" s="306">
        <v>55</v>
      </c>
      <c r="L15" s="306">
        <v>55</v>
      </c>
      <c r="M15" s="204">
        <f>L15/J15</f>
        <v>0.153631284916201</v>
      </c>
      <c r="N15" s="307">
        <v>0.118279569892473</v>
      </c>
      <c r="P15" s="304"/>
      <c r="Q15" s="304"/>
    </row>
    <row r="16" ht="23.25" customHeight="1" spans="1:17">
      <c r="A16" s="282" t="s">
        <v>67</v>
      </c>
      <c r="B16" s="283">
        <v>400</v>
      </c>
      <c r="C16" s="283">
        <v>400</v>
      </c>
      <c r="D16" s="283">
        <v>3996</v>
      </c>
      <c r="E16" s="283">
        <v>3996</v>
      </c>
      <c r="F16" s="204">
        <f t="shared" si="0"/>
        <v>9.99</v>
      </c>
      <c r="G16" s="203">
        <v>26.4635761589404</v>
      </c>
      <c r="H16" s="282" t="s">
        <v>135</v>
      </c>
      <c r="I16" s="306">
        <v>167</v>
      </c>
      <c r="J16" s="306">
        <v>100</v>
      </c>
      <c r="K16" s="306"/>
      <c r="L16" s="306"/>
      <c r="M16" s="204"/>
      <c r="N16" s="307">
        <v>0</v>
      </c>
      <c r="P16" s="304"/>
      <c r="Q16" s="304"/>
    </row>
    <row r="17" ht="23.25" customHeight="1" spans="1:17">
      <c r="A17" s="282" t="s">
        <v>136</v>
      </c>
      <c r="B17" s="283"/>
      <c r="C17" s="283"/>
      <c r="D17" s="283"/>
      <c r="E17" s="283"/>
      <c r="F17" s="204"/>
      <c r="G17" s="203"/>
      <c r="H17" s="282" t="s">
        <v>137</v>
      </c>
      <c r="I17" s="306">
        <v>13580</v>
      </c>
      <c r="J17" s="306">
        <v>57300</v>
      </c>
      <c r="K17" s="306">
        <v>56223</v>
      </c>
      <c r="L17" s="306">
        <v>56223</v>
      </c>
      <c r="M17" s="204">
        <f>L17/J17</f>
        <v>0.981204188481675</v>
      </c>
      <c r="N17" s="307">
        <v>1.6990420355988</v>
      </c>
      <c r="P17" s="304"/>
      <c r="Q17" s="304"/>
    </row>
    <row r="18" ht="23.25" customHeight="1" spans="1:17">
      <c r="A18" s="282" t="s">
        <v>68</v>
      </c>
      <c r="B18" s="283">
        <v>2400</v>
      </c>
      <c r="C18" s="283">
        <v>2400</v>
      </c>
      <c r="D18" s="283">
        <v>1</v>
      </c>
      <c r="E18" s="283">
        <v>1</v>
      </c>
      <c r="F18" s="204">
        <f t="shared" si="0"/>
        <v>0.000416666666666667</v>
      </c>
      <c r="G18" s="203">
        <v>0.000347826086956522</v>
      </c>
      <c r="H18" s="282" t="s">
        <v>138</v>
      </c>
      <c r="I18" s="306">
        <v>2006</v>
      </c>
      <c r="J18" s="306">
        <v>1136</v>
      </c>
      <c r="K18" s="306"/>
      <c r="L18" s="306"/>
      <c r="M18" s="204"/>
      <c r="N18" s="307">
        <v>0</v>
      </c>
      <c r="P18" s="304"/>
      <c r="Q18" s="304"/>
    </row>
    <row r="19" ht="23.25" customHeight="1" spans="1:17">
      <c r="A19" s="282" t="s">
        <v>69</v>
      </c>
      <c r="B19" s="283">
        <v>11200</v>
      </c>
      <c r="C19" s="283">
        <v>11200</v>
      </c>
      <c r="D19" s="283">
        <v>16762</v>
      </c>
      <c r="E19" s="283">
        <v>16762</v>
      </c>
      <c r="F19" s="204">
        <f t="shared" si="0"/>
        <v>1.49660714285714</v>
      </c>
      <c r="G19" s="203">
        <v>1.40303004938478</v>
      </c>
      <c r="H19" s="282" t="s">
        <v>139</v>
      </c>
      <c r="I19" s="306"/>
      <c r="J19" s="306"/>
      <c r="K19" s="306"/>
      <c r="L19" s="306"/>
      <c r="M19" s="204"/>
      <c r="N19" s="307"/>
      <c r="P19" s="304"/>
      <c r="Q19" s="304"/>
    </row>
    <row r="20" ht="23.25" customHeight="1" spans="1:17">
      <c r="A20" s="282" t="s">
        <v>70</v>
      </c>
      <c r="B20" s="283"/>
      <c r="C20" s="283"/>
      <c r="D20" s="283"/>
      <c r="E20" s="283"/>
      <c r="F20" s="204"/>
      <c r="G20" s="203"/>
      <c r="H20" s="282" t="s">
        <v>140</v>
      </c>
      <c r="I20" s="306">
        <v>93762</v>
      </c>
      <c r="J20" s="306">
        <v>46877</v>
      </c>
      <c r="K20" s="306">
        <v>26492</v>
      </c>
      <c r="L20" s="306">
        <v>26492</v>
      </c>
      <c r="M20" s="204">
        <f>L20/J20</f>
        <v>0.565138554088359</v>
      </c>
      <c r="N20" s="307">
        <v>0.452274861288946</v>
      </c>
      <c r="P20" s="304"/>
      <c r="Q20" s="304"/>
    </row>
    <row r="21" ht="23.25" customHeight="1" spans="1:17">
      <c r="A21" s="282" t="s">
        <v>71</v>
      </c>
      <c r="B21" s="283">
        <v>80</v>
      </c>
      <c r="C21" s="283">
        <v>80</v>
      </c>
      <c r="D21" s="283">
        <v>112</v>
      </c>
      <c r="E21" s="283">
        <v>112</v>
      </c>
      <c r="F21" s="204">
        <f t="shared" si="0"/>
        <v>1.4</v>
      </c>
      <c r="G21" s="203">
        <v>1.00900900900901</v>
      </c>
      <c r="H21" s="282" t="s">
        <v>141</v>
      </c>
      <c r="I21" s="306"/>
      <c r="J21" s="306"/>
      <c r="K21" s="306"/>
      <c r="L21" s="306"/>
      <c r="M21" s="204"/>
      <c r="N21" s="307"/>
      <c r="P21" s="304"/>
      <c r="Q21" s="304"/>
    </row>
    <row r="22" ht="23.25" customHeight="1" spans="1:17">
      <c r="A22" s="282" t="s">
        <v>72</v>
      </c>
      <c r="B22" s="284"/>
      <c r="C22" s="283"/>
      <c r="D22" s="283"/>
      <c r="E22" s="283"/>
      <c r="F22" s="204"/>
      <c r="G22" s="203"/>
      <c r="H22" s="282" t="s">
        <v>142</v>
      </c>
      <c r="I22" s="306"/>
      <c r="J22" s="306"/>
      <c r="K22" s="306"/>
      <c r="L22" s="306"/>
      <c r="M22" s="204"/>
      <c r="N22" s="307"/>
      <c r="P22" s="304"/>
      <c r="Q22" s="304"/>
    </row>
    <row r="23" ht="23.25" customHeight="1" spans="1:17">
      <c r="A23" s="280" t="s">
        <v>73</v>
      </c>
      <c r="B23" s="281">
        <f>SUM(B24:B30)</f>
        <v>52535</v>
      </c>
      <c r="C23" s="281">
        <f>SUM(C24:C30)</f>
        <v>56975</v>
      </c>
      <c r="D23" s="281">
        <f>SUM(D24:D30)</f>
        <v>57034</v>
      </c>
      <c r="E23" s="281">
        <f>SUM(E24:E30)</f>
        <v>57034</v>
      </c>
      <c r="F23" s="204">
        <f t="shared" si="0"/>
        <v>1.00103554190434</v>
      </c>
      <c r="G23" s="285">
        <v>11.1069133398247</v>
      </c>
      <c r="H23" s="282" t="s">
        <v>143</v>
      </c>
      <c r="I23" s="306"/>
      <c r="J23" s="306"/>
      <c r="K23" s="306"/>
      <c r="L23" s="306"/>
      <c r="M23" s="204"/>
      <c r="N23" s="307"/>
      <c r="P23" s="304"/>
      <c r="Q23" s="304"/>
    </row>
    <row r="24" ht="23.25" customHeight="1" spans="1:17">
      <c r="A24" s="280" t="s">
        <v>74</v>
      </c>
      <c r="B24" s="283"/>
      <c r="C24" s="283"/>
      <c r="D24" s="283"/>
      <c r="E24" s="283"/>
      <c r="F24" s="204"/>
      <c r="G24" s="285"/>
      <c r="H24" s="282" t="s">
        <v>144</v>
      </c>
      <c r="I24" s="306"/>
      <c r="J24" s="306"/>
      <c r="K24" s="306"/>
      <c r="L24" s="306"/>
      <c r="M24" s="204"/>
      <c r="N24" s="307"/>
      <c r="P24" s="304"/>
      <c r="Q24" s="304"/>
    </row>
    <row r="25" ht="23.25" customHeight="1" spans="1:17">
      <c r="A25" s="280" t="s">
        <v>75</v>
      </c>
      <c r="B25" s="283">
        <v>27</v>
      </c>
      <c r="C25" s="283">
        <v>4548</v>
      </c>
      <c r="D25" s="283">
        <v>4394</v>
      </c>
      <c r="E25" s="283">
        <v>4394</v>
      </c>
      <c r="F25" s="204">
        <f t="shared" si="0"/>
        <v>0.966138962181179</v>
      </c>
      <c r="G25" s="285">
        <v>1.43360522022839</v>
      </c>
      <c r="H25" s="282" t="s">
        <v>145</v>
      </c>
      <c r="I25" s="306">
        <v>226</v>
      </c>
      <c r="J25" s="306">
        <v>163</v>
      </c>
      <c r="K25" s="306">
        <v>74</v>
      </c>
      <c r="L25" s="306">
        <v>74</v>
      </c>
      <c r="M25" s="204">
        <f>L25/J25</f>
        <v>0.45398773006135</v>
      </c>
      <c r="N25" s="307">
        <v>0.0315834400341443</v>
      </c>
      <c r="P25" s="304"/>
      <c r="Q25" s="304"/>
    </row>
    <row r="26" ht="23.25" customHeight="1" spans="1:17">
      <c r="A26" s="280" t="s">
        <v>76</v>
      </c>
      <c r="B26" s="283"/>
      <c r="C26" s="283">
        <v>3</v>
      </c>
      <c r="D26" s="283">
        <v>3</v>
      </c>
      <c r="E26" s="283">
        <v>3</v>
      </c>
      <c r="F26" s="204">
        <f t="shared" si="0"/>
        <v>1</v>
      </c>
      <c r="G26" s="285">
        <v>0.272727272727273</v>
      </c>
      <c r="H26" s="282" t="s">
        <v>146</v>
      </c>
      <c r="I26" s="306"/>
      <c r="J26" s="306"/>
      <c r="K26" s="306"/>
      <c r="L26" s="306"/>
      <c r="M26" s="204"/>
      <c r="N26" s="307"/>
      <c r="P26" s="304"/>
      <c r="Q26" s="304"/>
    </row>
    <row r="27" ht="23.25" customHeight="1" spans="1:17">
      <c r="A27" s="286" t="s">
        <v>77</v>
      </c>
      <c r="B27" s="283">
        <v>52508</v>
      </c>
      <c r="C27" s="283">
        <v>52419</v>
      </c>
      <c r="D27" s="283">
        <v>52633</v>
      </c>
      <c r="E27" s="283">
        <v>52633</v>
      </c>
      <c r="F27" s="204">
        <f t="shared" si="0"/>
        <v>1.00408248917377</v>
      </c>
      <c r="G27" s="285">
        <v>25.5624089363769</v>
      </c>
      <c r="H27" s="282" t="s">
        <v>147</v>
      </c>
      <c r="I27" s="306"/>
      <c r="J27" s="306"/>
      <c r="K27" s="306"/>
      <c r="L27" s="306"/>
      <c r="M27" s="204"/>
      <c r="N27" s="307"/>
      <c r="P27" s="304"/>
      <c r="Q27" s="304"/>
    </row>
    <row r="28" ht="23.25" customHeight="1" spans="1:17">
      <c r="A28" s="287" t="s">
        <v>78</v>
      </c>
      <c r="B28" s="283"/>
      <c r="C28" s="283"/>
      <c r="D28" s="283"/>
      <c r="E28" s="283"/>
      <c r="F28" s="204"/>
      <c r="G28" s="285"/>
      <c r="H28" s="282" t="s">
        <v>148</v>
      </c>
      <c r="I28" s="306">
        <v>1600</v>
      </c>
      <c r="J28" s="306">
        <v>1600</v>
      </c>
      <c r="K28" s="306"/>
      <c r="L28" s="306"/>
      <c r="M28" s="204">
        <f>L28/J28</f>
        <v>0</v>
      </c>
      <c r="N28" s="307"/>
      <c r="P28" s="304"/>
      <c r="Q28" s="304"/>
    </row>
    <row r="29" ht="23.25" customHeight="1" spans="1:17">
      <c r="A29" s="287" t="s">
        <v>79</v>
      </c>
      <c r="B29" s="283"/>
      <c r="C29" s="283"/>
      <c r="D29" s="283"/>
      <c r="E29" s="283"/>
      <c r="F29" s="204"/>
      <c r="G29" s="285"/>
      <c r="H29" s="282" t="s">
        <v>149</v>
      </c>
      <c r="I29" s="306"/>
      <c r="J29" s="306"/>
      <c r="K29" s="306"/>
      <c r="L29" s="306"/>
      <c r="M29" s="204"/>
      <c r="N29" s="307"/>
      <c r="P29" s="304"/>
      <c r="Q29" s="304"/>
    </row>
    <row r="30" ht="23.25" customHeight="1" spans="1:17">
      <c r="A30" s="287" t="s">
        <v>80</v>
      </c>
      <c r="B30" s="283"/>
      <c r="C30" s="283">
        <v>5</v>
      </c>
      <c r="D30" s="283">
        <v>4</v>
      </c>
      <c r="E30" s="283">
        <v>4</v>
      </c>
      <c r="F30" s="204">
        <f t="shared" si="0"/>
        <v>0.8</v>
      </c>
      <c r="G30" s="285"/>
      <c r="H30" s="282" t="s">
        <v>150</v>
      </c>
      <c r="I30" s="306"/>
      <c r="J30" s="306"/>
      <c r="K30" s="306"/>
      <c r="L30" s="306"/>
      <c r="M30" s="196"/>
      <c r="N30" s="307"/>
      <c r="P30" s="304"/>
      <c r="Q30" s="304"/>
    </row>
    <row r="31" ht="23.25" customHeight="1" spans="1:17">
      <c r="A31" s="287"/>
      <c r="B31" s="288"/>
      <c r="C31" s="281"/>
      <c r="D31" s="281"/>
      <c r="E31" s="281"/>
      <c r="F31" s="204"/>
      <c r="G31" s="203"/>
      <c r="H31" s="282" t="s">
        <v>151</v>
      </c>
      <c r="I31" s="308"/>
      <c r="J31" s="308"/>
      <c r="K31" s="308"/>
      <c r="L31" s="308"/>
      <c r="M31" s="196"/>
      <c r="N31" s="307"/>
      <c r="P31" s="304"/>
      <c r="Q31" s="304"/>
    </row>
    <row r="32" ht="23.25" customHeight="1" spans="1:17">
      <c r="A32" s="289" t="s">
        <v>152</v>
      </c>
      <c r="B32" s="290">
        <f>SUM(B33:B38,B41)</f>
        <v>7600</v>
      </c>
      <c r="C32" s="290">
        <f>SUM(C33:C38,C41)</f>
        <v>7600</v>
      </c>
      <c r="D32" s="290">
        <f>SUM(D33:D38,D41)</f>
        <v>22939</v>
      </c>
      <c r="E32" s="290">
        <f>SUM(E33:E38,E41)</f>
        <v>22939</v>
      </c>
      <c r="F32" s="196"/>
      <c r="G32" s="197"/>
      <c r="H32" s="291" t="s">
        <v>153</v>
      </c>
      <c r="I32" s="117">
        <f>I33+I34+I35+I38+I39+I43</f>
        <v>10537</v>
      </c>
      <c r="J32" s="117">
        <f>J33+J34+J35+J38+J39+J43</f>
        <v>20203</v>
      </c>
      <c r="K32" s="117">
        <f>K33+K34+K35+K38+K39+K41</f>
        <v>63055</v>
      </c>
      <c r="L32" s="117">
        <f>L33+L34+L35+L38+L39+L41</f>
        <v>63055</v>
      </c>
      <c r="M32" s="204" t="s">
        <v>123</v>
      </c>
      <c r="N32" s="197"/>
      <c r="P32" s="304"/>
      <c r="Q32" s="304"/>
    </row>
    <row r="33" ht="23.25" customHeight="1" spans="1:17">
      <c r="A33" s="292" t="s">
        <v>154</v>
      </c>
      <c r="B33" s="288">
        <v>4451</v>
      </c>
      <c r="C33" s="288">
        <v>4451</v>
      </c>
      <c r="D33" s="288">
        <v>19790</v>
      </c>
      <c r="E33" s="288">
        <v>19790</v>
      </c>
      <c r="F33" s="204"/>
      <c r="G33" s="203"/>
      <c r="H33" s="292" t="s">
        <v>155</v>
      </c>
      <c r="I33" s="124">
        <v>10537</v>
      </c>
      <c r="J33" s="124">
        <v>20203</v>
      </c>
      <c r="K33" s="124">
        <v>62396</v>
      </c>
      <c r="L33" s="124">
        <v>62396</v>
      </c>
      <c r="M33" s="204" t="s">
        <v>123</v>
      </c>
      <c r="N33" s="203"/>
      <c r="P33" s="304"/>
      <c r="Q33" s="304"/>
    </row>
    <row r="34" s="273" customFormat="1" ht="27" customHeight="1" spans="1:17">
      <c r="A34" s="293" t="s">
        <v>156</v>
      </c>
      <c r="B34" s="294"/>
      <c r="C34" s="294"/>
      <c r="D34" s="294"/>
      <c r="E34" s="294"/>
      <c r="F34" s="295"/>
      <c r="G34" s="296"/>
      <c r="H34" s="297" t="s">
        <v>157</v>
      </c>
      <c r="I34" s="288"/>
      <c r="J34" s="288"/>
      <c r="K34" s="288"/>
      <c r="L34" s="288"/>
      <c r="M34" s="204" t="s">
        <v>123</v>
      </c>
      <c r="N34" s="203"/>
      <c r="P34" s="309"/>
      <c r="Q34" s="309"/>
    </row>
    <row r="35" s="273" customFormat="1" ht="27" customHeight="1" spans="1:17">
      <c r="A35" s="293" t="s">
        <v>158</v>
      </c>
      <c r="B35" s="294"/>
      <c r="C35" s="294"/>
      <c r="D35" s="294"/>
      <c r="E35" s="294"/>
      <c r="F35" s="295"/>
      <c r="G35" s="296"/>
      <c r="H35" s="297" t="s">
        <v>159</v>
      </c>
      <c r="I35" s="288"/>
      <c r="J35" s="288"/>
      <c r="K35" s="288"/>
      <c r="L35" s="288"/>
      <c r="M35" s="204" t="s">
        <v>123</v>
      </c>
      <c r="N35" s="203"/>
      <c r="P35" s="309"/>
      <c r="Q35" s="309"/>
    </row>
    <row r="36" s="273" customFormat="1" ht="27" customHeight="1" spans="1:17">
      <c r="A36" s="293" t="s">
        <v>160</v>
      </c>
      <c r="B36" s="294"/>
      <c r="C36" s="294"/>
      <c r="D36" s="294"/>
      <c r="E36" s="294"/>
      <c r="F36" s="295"/>
      <c r="G36" s="296"/>
      <c r="H36" s="298" t="s">
        <v>161</v>
      </c>
      <c r="I36" s="288"/>
      <c r="J36" s="288"/>
      <c r="K36" s="288"/>
      <c r="L36" s="288"/>
      <c r="M36" s="204" t="s">
        <v>123</v>
      </c>
      <c r="N36" s="203"/>
      <c r="P36" s="309"/>
      <c r="Q36" s="309"/>
    </row>
    <row r="37" s="273" customFormat="1" ht="27" customHeight="1" spans="1:17">
      <c r="A37" s="293" t="s">
        <v>162</v>
      </c>
      <c r="B37" s="294"/>
      <c r="C37" s="288"/>
      <c r="D37" s="294"/>
      <c r="E37" s="294"/>
      <c r="F37" s="295"/>
      <c r="G37" s="296"/>
      <c r="H37" s="298" t="s">
        <v>163</v>
      </c>
      <c r="I37" s="288"/>
      <c r="J37" s="288"/>
      <c r="K37" s="288"/>
      <c r="L37" s="288"/>
      <c r="M37" s="204" t="s">
        <v>123</v>
      </c>
      <c r="N37" s="203"/>
      <c r="P37" s="309"/>
      <c r="Q37" s="309"/>
    </row>
    <row r="38" s="273" customFormat="1" ht="27" customHeight="1" spans="1:17">
      <c r="A38" s="293" t="s">
        <v>164</v>
      </c>
      <c r="B38" s="294"/>
      <c r="C38" s="294"/>
      <c r="D38" s="294"/>
      <c r="E38" s="294"/>
      <c r="F38" s="295"/>
      <c r="G38" s="296"/>
      <c r="H38" s="298" t="s">
        <v>165</v>
      </c>
      <c r="I38" s="310"/>
      <c r="J38" s="288"/>
      <c r="K38" s="288"/>
      <c r="L38" s="288"/>
      <c r="M38" s="204" t="s">
        <v>123</v>
      </c>
      <c r="N38" s="203"/>
      <c r="P38" s="309"/>
      <c r="Q38" s="309"/>
    </row>
    <row r="39" ht="23.25" customHeight="1" spans="1:17">
      <c r="A39" s="293" t="s">
        <v>166</v>
      </c>
      <c r="B39" s="288"/>
      <c r="C39" s="288"/>
      <c r="D39" s="288"/>
      <c r="E39" s="288"/>
      <c r="F39" s="204"/>
      <c r="G39" s="203"/>
      <c r="H39" s="298" t="s">
        <v>167</v>
      </c>
      <c r="I39" s="311"/>
      <c r="J39" s="288"/>
      <c r="K39" s="288"/>
      <c r="L39" s="288"/>
      <c r="M39" s="204" t="s">
        <v>123</v>
      </c>
      <c r="N39" s="203"/>
      <c r="P39" s="304"/>
      <c r="Q39" s="304"/>
    </row>
    <row r="40" ht="23.25" customHeight="1" spans="1:17">
      <c r="A40" s="293" t="s">
        <v>168</v>
      </c>
      <c r="B40" s="288"/>
      <c r="C40" s="288"/>
      <c r="D40" s="288"/>
      <c r="E40" s="288"/>
      <c r="F40" s="204"/>
      <c r="G40" s="203"/>
      <c r="H40" s="292" t="s">
        <v>169</v>
      </c>
      <c r="I40" s="312"/>
      <c r="J40" s="288"/>
      <c r="K40" s="252"/>
      <c r="L40" s="252"/>
      <c r="M40" s="204" t="s">
        <v>123</v>
      </c>
      <c r="N40" s="203"/>
      <c r="P40" s="304"/>
      <c r="Q40" s="304"/>
    </row>
    <row r="41" ht="23.25" customHeight="1" spans="1:17">
      <c r="A41" s="299" t="s">
        <v>170</v>
      </c>
      <c r="B41" s="300">
        <v>3149</v>
      </c>
      <c r="C41" s="300">
        <v>3149</v>
      </c>
      <c r="D41" s="300">
        <v>3149</v>
      </c>
      <c r="E41" s="300">
        <v>3149</v>
      </c>
      <c r="F41" s="301"/>
      <c r="G41" s="302"/>
      <c r="H41" s="299" t="s">
        <v>171</v>
      </c>
      <c r="I41" s="313"/>
      <c r="J41" s="313"/>
      <c r="K41" s="314">
        <v>659</v>
      </c>
      <c r="L41" s="314">
        <v>659</v>
      </c>
      <c r="M41" s="301" t="s">
        <v>123</v>
      </c>
      <c r="N41" s="302"/>
      <c r="P41" s="304"/>
      <c r="Q41" s="304"/>
    </row>
    <row r="42" ht="23.25" customHeight="1" spans="16:17">
      <c r="P42" s="304"/>
      <c r="Q42" s="304"/>
    </row>
    <row r="43" spans="16:17">
      <c r="P43" s="304"/>
      <c r="Q43" s="304"/>
    </row>
    <row r="44" spans="2:8">
      <c r="B44" t="s">
        <v>172</v>
      </c>
      <c r="H44" s="160"/>
    </row>
  </sheetData>
  <mergeCells count="2">
    <mergeCell ref="A2:N2"/>
    <mergeCell ref="M3:N3"/>
  </mergeCells>
  <printOptions horizontalCentered="1"/>
  <pageMargins left="0.590277777777778" right="0.590277777777778" top="0.751388888888889" bottom="0.590277777777778" header="0.298611111111111" footer="0.298611111111111"/>
  <pageSetup paperSize="9" scale="49" orientation="landscape" verticalDpi="3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3"/>
  <sheetViews>
    <sheetView zoomScale="90" zoomScaleNormal="90" workbookViewId="0">
      <selection activeCell="A1" sqref="A1"/>
    </sheetView>
  </sheetViews>
  <sheetFormatPr defaultColWidth="9" defaultRowHeight="13.5" outlineLevelRow="2" outlineLevelCol="3"/>
  <cols>
    <col min="1" max="1" width="104" customWidth="1"/>
  </cols>
  <sheetData>
    <row r="1" ht="62.25" customHeight="1" spans="1:4">
      <c r="A1" s="26" t="s">
        <v>173</v>
      </c>
      <c r="B1" s="271"/>
      <c r="C1" s="271"/>
      <c r="D1" s="271"/>
    </row>
    <row r="2" ht="351.75" customHeight="1" spans="1:1">
      <c r="A2" s="272" t="s">
        <v>174</v>
      </c>
    </row>
    <row r="3" ht="120" customHeight="1" spans="1:1">
      <c r="A3" s="272"/>
    </row>
  </sheetData>
  <mergeCells count="1">
    <mergeCell ref="A2:A3"/>
  </mergeCells>
  <printOptions horizontalCentered="1"/>
  <pageMargins left="1.10208333333333" right="1.02361111111111" top="1.0625" bottom="1.37777777777778" header="0.314583333333333" footer="0.314583333333333"/>
  <pageSetup paperSize="9" scale="92" orientation="portrait" horizontalDpi="600" verticalDpi="3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B44"/>
  <sheetViews>
    <sheetView topLeftCell="A12" workbookViewId="0">
      <selection activeCell="F26" sqref="F26"/>
    </sheetView>
  </sheetViews>
  <sheetFormatPr defaultColWidth="9" defaultRowHeight="13.5" outlineLevelCol="1"/>
  <cols>
    <col min="1" max="1" width="51.4416666666667" customWidth="1"/>
    <col min="2" max="2" width="40.75" style="1" customWidth="1"/>
  </cols>
  <sheetData>
    <row r="1" spans="1:1">
      <c r="A1" t="s">
        <v>175</v>
      </c>
    </row>
    <row r="2" ht="51" customHeight="1" spans="1:2">
      <c r="A2" s="26" t="s">
        <v>176</v>
      </c>
      <c r="B2" s="243"/>
    </row>
    <row r="3" ht="21.75" customHeight="1" spans="1:2">
      <c r="A3" s="144" t="s">
        <v>177</v>
      </c>
      <c r="B3" s="260"/>
    </row>
    <row r="4" ht="14.25" spans="2:2">
      <c r="B4" s="261" t="s">
        <v>52</v>
      </c>
    </row>
    <row r="5" ht="27" customHeight="1" spans="1:2">
      <c r="A5" s="268" t="s">
        <v>178</v>
      </c>
      <c r="B5" s="269" t="s">
        <v>118</v>
      </c>
    </row>
    <row r="6" ht="15" customHeight="1" spans="1:2">
      <c r="A6" s="183" t="s">
        <v>179</v>
      </c>
      <c r="B6" s="270">
        <v>104210</v>
      </c>
    </row>
    <row r="7" ht="15" customHeight="1" spans="1:2">
      <c r="A7" s="183" t="s">
        <v>180</v>
      </c>
      <c r="B7" s="185">
        <v>7470</v>
      </c>
    </row>
    <row r="8" ht="15" customHeight="1" spans="1:2">
      <c r="A8" s="183" t="s">
        <v>181</v>
      </c>
      <c r="B8" s="185">
        <v>7470</v>
      </c>
    </row>
    <row r="9" ht="15" customHeight="1" spans="1:2">
      <c r="A9" s="186" t="s">
        <v>182</v>
      </c>
      <c r="B9" s="185">
        <v>550</v>
      </c>
    </row>
    <row r="10" ht="15" customHeight="1" spans="1:2">
      <c r="A10" s="186" t="s">
        <v>183</v>
      </c>
      <c r="B10" s="185">
        <v>6631</v>
      </c>
    </row>
    <row r="11" ht="15" customHeight="1" spans="1:2">
      <c r="A11" s="186" t="s">
        <v>184</v>
      </c>
      <c r="B11" s="185">
        <v>138</v>
      </c>
    </row>
    <row r="12" ht="15" customHeight="1" spans="1:2">
      <c r="A12" s="186" t="s">
        <v>185</v>
      </c>
      <c r="B12" s="185">
        <v>151</v>
      </c>
    </row>
    <row r="13" ht="15" customHeight="1" spans="1:2">
      <c r="A13" s="183" t="s">
        <v>186</v>
      </c>
      <c r="B13" s="185">
        <v>562</v>
      </c>
    </row>
    <row r="14" ht="15" customHeight="1" spans="1:2">
      <c r="A14" s="183" t="s">
        <v>187</v>
      </c>
      <c r="B14" s="185">
        <v>562</v>
      </c>
    </row>
    <row r="15" ht="15" customHeight="1" spans="1:2">
      <c r="A15" s="186" t="s">
        <v>188</v>
      </c>
      <c r="B15" s="185">
        <v>562</v>
      </c>
    </row>
    <row r="16" ht="15" customHeight="1" spans="1:2">
      <c r="A16" s="183" t="s">
        <v>189</v>
      </c>
      <c r="B16" s="185">
        <v>12973</v>
      </c>
    </row>
    <row r="17" ht="15" customHeight="1" spans="1:2">
      <c r="A17" s="183" t="s">
        <v>190</v>
      </c>
      <c r="B17" s="185">
        <v>12973</v>
      </c>
    </row>
    <row r="18" ht="15" customHeight="1" spans="1:2">
      <c r="A18" s="186" t="s">
        <v>191</v>
      </c>
      <c r="B18" s="185">
        <v>12973</v>
      </c>
    </row>
    <row r="19" ht="15" customHeight="1" spans="1:2">
      <c r="A19" s="183" t="s">
        <v>192</v>
      </c>
      <c r="B19" s="185">
        <v>180</v>
      </c>
    </row>
    <row r="20" ht="15" customHeight="1" spans="1:2">
      <c r="A20" s="183" t="s">
        <v>193</v>
      </c>
      <c r="B20" s="185">
        <v>180</v>
      </c>
    </row>
    <row r="21" ht="15" customHeight="1" spans="1:2">
      <c r="A21" s="186" t="s">
        <v>194</v>
      </c>
      <c r="B21" s="185">
        <v>180</v>
      </c>
    </row>
    <row r="22" ht="15" customHeight="1" spans="1:2">
      <c r="A22" s="183" t="s">
        <v>195</v>
      </c>
      <c r="B22" s="185">
        <v>181</v>
      </c>
    </row>
    <row r="23" ht="15" customHeight="1" spans="1:2">
      <c r="A23" s="183" t="s">
        <v>196</v>
      </c>
      <c r="B23" s="185">
        <v>153</v>
      </c>
    </row>
    <row r="24" ht="15" customHeight="1" spans="1:2">
      <c r="A24" s="186" t="s">
        <v>197</v>
      </c>
      <c r="B24" s="185">
        <v>101</v>
      </c>
    </row>
    <row r="25" ht="15" customHeight="1" spans="1:2">
      <c r="A25" s="186" t="s">
        <v>198</v>
      </c>
      <c r="B25" s="185">
        <v>52</v>
      </c>
    </row>
    <row r="26" ht="15" customHeight="1" spans="1:2">
      <c r="A26" s="183" t="s">
        <v>199</v>
      </c>
      <c r="B26" s="185">
        <v>22</v>
      </c>
    </row>
    <row r="27" ht="15" customHeight="1" spans="1:2">
      <c r="A27" s="186" t="s">
        <v>200</v>
      </c>
      <c r="B27" s="185">
        <v>22</v>
      </c>
    </row>
    <row r="28" ht="15" customHeight="1" spans="1:2">
      <c r="A28" s="183" t="s">
        <v>201</v>
      </c>
      <c r="B28" s="185">
        <v>6</v>
      </c>
    </row>
    <row r="29" ht="15" customHeight="1" spans="1:2">
      <c r="A29" s="186" t="s">
        <v>202</v>
      </c>
      <c r="B29" s="185">
        <v>6</v>
      </c>
    </row>
    <row r="30" ht="15" customHeight="1" spans="1:2">
      <c r="A30" s="183" t="s">
        <v>203</v>
      </c>
      <c r="B30" s="185">
        <v>55</v>
      </c>
    </row>
    <row r="31" ht="15" customHeight="1" spans="1:2">
      <c r="A31" s="183" t="s">
        <v>204</v>
      </c>
      <c r="B31" s="185">
        <v>55</v>
      </c>
    </row>
    <row r="32" ht="15" customHeight="1" spans="1:2">
      <c r="A32" s="186" t="s">
        <v>205</v>
      </c>
      <c r="B32" s="185">
        <v>41</v>
      </c>
    </row>
    <row r="33" ht="15" customHeight="1" spans="1:2">
      <c r="A33" s="186" t="s">
        <v>206</v>
      </c>
      <c r="B33" s="185">
        <v>14</v>
      </c>
    </row>
    <row r="34" ht="15" customHeight="1" spans="1:2">
      <c r="A34" s="183" t="s">
        <v>207</v>
      </c>
      <c r="B34" s="185">
        <v>56223</v>
      </c>
    </row>
    <row r="35" ht="15" customHeight="1" spans="1:2">
      <c r="A35" s="183" t="s">
        <v>208</v>
      </c>
      <c r="B35" s="185">
        <v>761</v>
      </c>
    </row>
    <row r="36" ht="15" customHeight="1" spans="1:2">
      <c r="A36" s="186" t="s">
        <v>209</v>
      </c>
      <c r="B36" s="185">
        <v>761</v>
      </c>
    </row>
    <row r="37" ht="15" customHeight="1" spans="1:2">
      <c r="A37" s="183" t="s">
        <v>210</v>
      </c>
      <c r="B37" s="185">
        <v>55462</v>
      </c>
    </row>
    <row r="38" ht="15" customHeight="1" spans="1:2">
      <c r="A38" s="186" t="s">
        <v>211</v>
      </c>
      <c r="B38" s="185">
        <v>55462</v>
      </c>
    </row>
    <row r="39" ht="15" customHeight="1" spans="1:2">
      <c r="A39" s="183" t="s">
        <v>212</v>
      </c>
      <c r="B39" s="185">
        <v>26492</v>
      </c>
    </row>
    <row r="40" ht="15" customHeight="1" spans="1:2">
      <c r="A40" s="183" t="s">
        <v>213</v>
      </c>
      <c r="B40" s="185">
        <v>26492</v>
      </c>
    </row>
    <row r="41" ht="15" customHeight="1" spans="1:2">
      <c r="A41" s="186" t="s">
        <v>214</v>
      </c>
      <c r="B41" s="185">
        <v>26492</v>
      </c>
    </row>
    <row r="42" ht="15" customHeight="1" spans="1:2">
      <c r="A42" s="183" t="s">
        <v>215</v>
      </c>
      <c r="B42" s="185">
        <v>74</v>
      </c>
    </row>
    <row r="43" ht="15" customHeight="1" spans="1:2">
      <c r="A43" s="183" t="s">
        <v>216</v>
      </c>
      <c r="B43" s="185">
        <v>74</v>
      </c>
    </row>
    <row r="44" ht="15" customHeight="1" spans="1:2">
      <c r="A44" s="186" t="s">
        <v>217</v>
      </c>
      <c r="B44" s="185">
        <v>74</v>
      </c>
    </row>
  </sheetData>
  <mergeCells count="2">
    <mergeCell ref="A2:B2"/>
    <mergeCell ref="A3:B3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verticalDpi="3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B33"/>
  <sheetViews>
    <sheetView workbookViewId="0">
      <selection activeCell="E18" sqref="E18"/>
    </sheetView>
  </sheetViews>
  <sheetFormatPr defaultColWidth="9" defaultRowHeight="13.5" outlineLevelCol="1"/>
  <cols>
    <col min="1" max="1" width="48.2833333333333" customWidth="1"/>
    <col min="2" max="2" width="42.9916666666667" style="1" customWidth="1"/>
  </cols>
  <sheetData>
    <row r="1" spans="1:1">
      <c r="A1" t="s">
        <v>218</v>
      </c>
    </row>
    <row r="2" ht="54" customHeight="1" spans="1:2">
      <c r="A2" s="26" t="s">
        <v>219</v>
      </c>
      <c r="B2" s="243"/>
    </row>
    <row r="3" ht="18.75" spans="1:2">
      <c r="A3" s="144" t="s">
        <v>220</v>
      </c>
      <c r="B3" s="260"/>
    </row>
    <row r="4" ht="14.25" spans="2:2">
      <c r="B4" s="261" t="s">
        <v>52</v>
      </c>
    </row>
    <row r="5" ht="21.75" customHeight="1" spans="1:2">
      <c r="A5" s="27" t="s">
        <v>178</v>
      </c>
      <c r="B5" s="147" t="s">
        <v>118</v>
      </c>
    </row>
    <row r="6" ht="18" customHeight="1" spans="1:2">
      <c r="A6" s="262" t="s">
        <v>221</v>
      </c>
      <c r="B6" s="250">
        <f>B7+B19+B30</f>
        <v>1148</v>
      </c>
    </row>
    <row r="7" ht="20" customHeight="1" spans="1:2">
      <c r="A7" s="263" t="s">
        <v>222</v>
      </c>
      <c r="B7" s="250">
        <f>SUM(B8:B18)</f>
        <v>1015</v>
      </c>
    </row>
    <row r="8" ht="20" customHeight="1" spans="1:2">
      <c r="A8" s="264" t="s">
        <v>223</v>
      </c>
      <c r="B8" s="254">
        <v>228</v>
      </c>
    </row>
    <row r="9" ht="20" customHeight="1" spans="1:2">
      <c r="A9" s="264" t="s">
        <v>224</v>
      </c>
      <c r="B9" s="254">
        <v>101</v>
      </c>
    </row>
    <row r="10" ht="20" customHeight="1" spans="1:2">
      <c r="A10" s="264" t="s">
        <v>225</v>
      </c>
      <c r="B10" s="254">
        <v>209</v>
      </c>
    </row>
    <row r="11" ht="20" customHeight="1" spans="1:2">
      <c r="A11" s="264" t="s">
        <v>226</v>
      </c>
      <c r="B11" s="254">
        <v>157</v>
      </c>
    </row>
    <row r="12" ht="20" customHeight="1" spans="1:2">
      <c r="A12" s="264" t="s">
        <v>227</v>
      </c>
      <c r="B12" s="254">
        <v>107</v>
      </c>
    </row>
    <row r="13" ht="20" customHeight="1" spans="1:2">
      <c r="A13" s="264" t="s">
        <v>228</v>
      </c>
      <c r="B13" s="254">
        <v>52</v>
      </c>
    </row>
    <row r="14" ht="20" customHeight="1" spans="1:2">
      <c r="A14" s="264" t="s">
        <v>229</v>
      </c>
      <c r="B14" s="254">
        <v>44</v>
      </c>
    </row>
    <row r="15" ht="20" customHeight="1" spans="1:2">
      <c r="A15" s="264" t="s">
        <v>230</v>
      </c>
      <c r="B15" s="254">
        <v>11</v>
      </c>
    </row>
    <row r="16" ht="20" customHeight="1" spans="1:2">
      <c r="A16" s="264" t="s">
        <v>231</v>
      </c>
      <c r="B16" s="254">
        <v>74</v>
      </c>
    </row>
    <row r="17" ht="20" customHeight="1" spans="1:2">
      <c r="A17" s="264" t="s">
        <v>232</v>
      </c>
      <c r="B17" s="254">
        <v>24</v>
      </c>
    </row>
    <row r="18" ht="20" customHeight="1" spans="1:2">
      <c r="A18" s="264" t="s">
        <v>233</v>
      </c>
      <c r="B18" s="254">
        <v>8</v>
      </c>
    </row>
    <row r="19" ht="20" customHeight="1" spans="1:2">
      <c r="A19" s="263" t="s">
        <v>234</v>
      </c>
      <c r="B19" s="250">
        <f>SUM(B20:B29)</f>
        <v>108</v>
      </c>
    </row>
    <row r="20" ht="20" customHeight="1" spans="1:2">
      <c r="A20" s="264" t="s">
        <v>235</v>
      </c>
      <c r="B20" s="254">
        <v>4</v>
      </c>
    </row>
    <row r="21" ht="20" customHeight="1" spans="1:2">
      <c r="A21" s="264" t="s">
        <v>236</v>
      </c>
      <c r="B21" s="254">
        <v>2</v>
      </c>
    </row>
    <row r="22" ht="20" customHeight="1" spans="1:2">
      <c r="A22" s="264" t="s">
        <v>237</v>
      </c>
      <c r="B22" s="254">
        <v>6</v>
      </c>
    </row>
    <row r="23" ht="20" customHeight="1" spans="1:2">
      <c r="A23" s="265" t="s">
        <v>238</v>
      </c>
      <c r="B23" s="266">
        <v>9</v>
      </c>
    </row>
    <row r="24" ht="20" customHeight="1" spans="1:2">
      <c r="A24" s="265" t="s">
        <v>239</v>
      </c>
      <c r="B24" s="266">
        <v>20</v>
      </c>
    </row>
    <row r="25" ht="20" customHeight="1" spans="1:2">
      <c r="A25" s="265" t="s">
        <v>240</v>
      </c>
      <c r="B25" s="266">
        <v>5</v>
      </c>
    </row>
    <row r="26" ht="20" customHeight="1" spans="1:2">
      <c r="A26" s="265" t="s">
        <v>241</v>
      </c>
      <c r="B26" s="266">
        <v>27</v>
      </c>
    </row>
    <row r="27" ht="20" customHeight="1" spans="1:2">
      <c r="A27" s="265" t="s">
        <v>242</v>
      </c>
      <c r="B27" s="266">
        <v>1</v>
      </c>
    </row>
    <row r="28" ht="20" customHeight="1" spans="1:2">
      <c r="A28" s="265" t="s">
        <v>243</v>
      </c>
      <c r="B28" s="266">
        <v>4</v>
      </c>
    </row>
    <row r="29" ht="20" customHeight="1" spans="1:2">
      <c r="A29" s="265" t="s">
        <v>244</v>
      </c>
      <c r="B29" s="266">
        <v>30</v>
      </c>
    </row>
    <row r="30" ht="20" customHeight="1" spans="1:2">
      <c r="A30" s="263" t="s">
        <v>245</v>
      </c>
      <c r="B30" s="250">
        <f>SUM(B31:B32)</f>
        <v>25</v>
      </c>
    </row>
    <row r="31" ht="20" customHeight="1" spans="1:2">
      <c r="A31" s="265" t="s">
        <v>246</v>
      </c>
      <c r="B31" s="254">
        <v>22</v>
      </c>
    </row>
    <row r="32" ht="20" customHeight="1" spans="1:2">
      <c r="A32" s="267" t="s">
        <v>247</v>
      </c>
      <c r="B32" s="259">
        <v>3</v>
      </c>
    </row>
    <row r="33" spans="1:1">
      <c r="A33" s="160"/>
    </row>
  </sheetData>
  <autoFilter xmlns:etc="http://www.wps.cn/officeDocument/2017/etCustomData" ref="A5:B32" etc:filterBottomFollowUsedRange="0">
    <extLst/>
  </autoFilter>
  <mergeCells count="2">
    <mergeCell ref="A2:B2"/>
    <mergeCell ref="A3:B3"/>
  </mergeCells>
  <printOptions horizontalCentered="1"/>
  <pageMargins left="0.590277777777778" right="0.590277777777778" top="0.751388888888889" bottom="0.590277777777778" header="0.298611111111111" footer="0.298611111111111"/>
  <pageSetup paperSize="9" orientation="portrait" verticalDpi="3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F70"/>
  <sheetViews>
    <sheetView workbookViewId="0">
      <selection activeCell="F51" sqref="F51"/>
    </sheetView>
  </sheetViews>
  <sheetFormatPr defaultColWidth="9" defaultRowHeight="13.5" outlineLevelCol="5"/>
  <cols>
    <col min="1" max="1" width="35.5916666666667" customWidth="1"/>
    <col min="2" max="2" width="13.3083333333333" customWidth="1"/>
    <col min="3" max="3" width="39.0416666666667" style="1" customWidth="1"/>
    <col min="4" max="4" width="14.2916666666667" style="1" customWidth="1"/>
    <col min="5" max="5" width="9" style="25"/>
  </cols>
  <sheetData>
    <row r="1" spans="1:1">
      <c r="A1" t="s">
        <v>248</v>
      </c>
    </row>
    <row r="2" ht="53.1" customHeight="1" spans="1:4">
      <c r="A2" s="26" t="s">
        <v>249</v>
      </c>
      <c r="B2" s="26"/>
      <c r="C2" s="243"/>
      <c r="D2" s="243"/>
    </row>
    <row r="3" ht="19.5" customHeight="1" spans="4:4">
      <c r="D3" s="1" t="s">
        <v>52</v>
      </c>
    </row>
    <row r="4" spans="1:4">
      <c r="A4" s="244" t="s">
        <v>250</v>
      </c>
      <c r="B4" s="245" t="s">
        <v>251</v>
      </c>
      <c r="C4" s="245" t="s">
        <v>178</v>
      </c>
      <c r="D4" s="246" t="s">
        <v>251</v>
      </c>
    </row>
    <row r="5" spans="1:4">
      <c r="A5" s="247" t="s">
        <v>252</v>
      </c>
      <c r="B5" s="248">
        <f>B6+B13+B49</f>
        <v>19790</v>
      </c>
      <c r="C5" s="249" t="s">
        <v>253</v>
      </c>
      <c r="D5" s="250"/>
    </row>
    <row r="6" spans="1:4">
      <c r="A6" s="247" t="s">
        <v>254</v>
      </c>
      <c r="B6" s="248"/>
      <c r="C6" s="249" t="s">
        <v>255</v>
      </c>
      <c r="D6" s="250"/>
    </row>
    <row r="7" spans="1:4">
      <c r="A7" s="251" t="s">
        <v>256</v>
      </c>
      <c r="B7" s="252"/>
      <c r="C7" s="253" t="s">
        <v>257</v>
      </c>
      <c r="D7" s="254"/>
    </row>
    <row r="8" spans="1:4">
      <c r="A8" s="251" t="s">
        <v>258</v>
      </c>
      <c r="B8" s="252"/>
      <c r="C8" s="253" t="s">
        <v>259</v>
      </c>
      <c r="D8" s="254"/>
    </row>
    <row r="9" spans="1:4">
      <c r="A9" s="251" t="s">
        <v>260</v>
      </c>
      <c r="B9" s="252"/>
      <c r="C9" s="253" t="s">
        <v>261</v>
      </c>
      <c r="D9" s="254"/>
    </row>
    <row r="10" spans="1:4">
      <c r="A10" s="251" t="s">
        <v>262</v>
      </c>
      <c r="B10" s="252"/>
      <c r="C10" s="253" t="s">
        <v>263</v>
      </c>
      <c r="D10" s="254"/>
    </row>
    <row r="11" spans="1:4">
      <c r="A11" s="251" t="s">
        <v>264</v>
      </c>
      <c r="B11" s="252"/>
      <c r="C11" s="253" t="s">
        <v>265</v>
      </c>
      <c r="D11" s="254"/>
    </row>
    <row r="12" spans="1:4">
      <c r="A12" s="251" t="s">
        <v>266</v>
      </c>
      <c r="B12" s="252"/>
      <c r="C12" s="253" t="s">
        <v>267</v>
      </c>
      <c r="D12" s="254"/>
    </row>
    <row r="13" spans="1:4">
      <c r="A13" s="247" t="s">
        <v>268</v>
      </c>
      <c r="B13" s="248">
        <f>SUM(B14:B35)</f>
        <v>19679</v>
      </c>
      <c r="C13" s="249" t="s">
        <v>269</v>
      </c>
      <c r="D13" s="250"/>
    </row>
    <row r="14" spans="1:6">
      <c r="A14" s="251" t="s">
        <v>270</v>
      </c>
      <c r="B14" s="252"/>
      <c r="C14" s="253" t="s">
        <v>271</v>
      </c>
      <c r="D14" s="254"/>
      <c r="E14" s="255"/>
      <c r="F14" s="1"/>
    </row>
    <row r="15" spans="1:6">
      <c r="A15" s="251" t="s">
        <v>272</v>
      </c>
      <c r="B15" s="252"/>
      <c r="C15" s="253" t="s">
        <v>273</v>
      </c>
      <c r="D15" s="254"/>
      <c r="E15" s="255"/>
      <c r="F15" s="1"/>
    </row>
    <row r="16" spans="1:6">
      <c r="A16" s="251" t="s">
        <v>274</v>
      </c>
      <c r="B16" s="252"/>
      <c r="C16" s="253" t="s">
        <v>275</v>
      </c>
      <c r="D16" s="254"/>
      <c r="E16" s="255"/>
      <c r="F16" s="1"/>
    </row>
    <row r="17" spans="1:6">
      <c r="A17" s="251" t="s">
        <v>276</v>
      </c>
      <c r="B17" s="252">
        <v>3631</v>
      </c>
      <c r="C17" s="253" t="s">
        <v>277</v>
      </c>
      <c r="D17" s="254"/>
      <c r="E17" s="255"/>
      <c r="F17" s="1"/>
    </row>
    <row r="18" spans="1:6">
      <c r="A18" s="251" t="s">
        <v>278</v>
      </c>
      <c r="B18" s="252"/>
      <c r="C18" s="253" t="s">
        <v>279</v>
      </c>
      <c r="D18" s="254"/>
      <c r="E18" s="255"/>
      <c r="F18" s="1"/>
    </row>
    <row r="19" spans="1:6">
      <c r="A19" s="251" t="s">
        <v>280</v>
      </c>
      <c r="B19" s="252"/>
      <c r="C19" s="253" t="s">
        <v>281</v>
      </c>
      <c r="D19" s="254"/>
      <c r="E19" s="255"/>
      <c r="F19" s="1"/>
    </row>
    <row r="20" spans="1:6">
      <c r="A20" s="251" t="s">
        <v>282</v>
      </c>
      <c r="B20" s="252"/>
      <c r="C20" s="253" t="s">
        <v>283</v>
      </c>
      <c r="D20" s="254"/>
      <c r="E20" s="255"/>
      <c r="F20" s="1"/>
    </row>
    <row r="21" spans="1:6">
      <c r="A21" s="251" t="s">
        <v>284</v>
      </c>
      <c r="B21" s="252"/>
      <c r="C21" s="253" t="s">
        <v>285</v>
      </c>
      <c r="D21" s="254"/>
      <c r="E21" s="255"/>
      <c r="F21" s="1"/>
    </row>
    <row r="22" spans="1:6">
      <c r="A22" s="251" t="s">
        <v>286</v>
      </c>
      <c r="B22" s="252"/>
      <c r="C22" s="253" t="s">
        <v>287</v>
      </c>
      <c r="D22" s="254"/>
      <c r="E22" s="255"/>
      <c r="F22" s="1"/>
    </row>
    <row r="23" spans="1:6">
      <c r="A23" s="251" t="s">
        <v>288</v>
      </c>
      <c r="B23" s="252"/>
      <c r="C23" s="253" t="s">
        <v>289</v>
      </c>
      <c r="D23" s="254"/>
      <c r="E23" s="255"/>
      <c r="F23" s="1"/>
    </row>
    <row r="24" spans="1:6">
      <c r="A24" s="251" t="s">
        <v>290</v>
      </c>
      <c r="B24" s="252"/>
      <c r="C24" s="253" t="s">
        <v>291</v>
      </c>
      <c r="D24" s="254"/>
      <c r="E24" s="255"/>
      <c r="F24" s="1"/>
    </row>
    <row r="25" spans="1:6">
      <c r="A25" s="251" t="s">
        <v>292</v>
      </c>
      <c r="B25" s="252"/>
      <c r="C25" s="253" t="s">
        <v>293</v>
      </c>
      <c r="D25" s="254"/>
      <c r="E25" s="255"/>
      <c r="F25" s="1"/>
    </row>
    <row r="26" spans="1:6">
      <c r="A26" s="251" t="s">
        <v>294</v>
      </c>
      <c r="B26" s="252"/>
      <c r="C26" s="253" t="s">
        <v>295</v>
      </c>
      <c r="D26" s="254"/>
      <c r="E26" s="255"/>
      <c r="F26" s="1"/>
    </row>
    <row r="27" spans="1:6">
      <c r="A27" s="251" t="s">
        <v>296</v>
      </c>
      <c r="B27" s="252"/>
      <c r="C27" s="253" t="s">
        <v>297</v>
      </c>
      <c r="D27" s="254"/>
      <c r="E27" s="255"/>
      <c r="F27" s="1"/>
    </row>
    <row r="28" spans="1:6">
      <c r="A28" s="251" t="s">
        <v>298</v>
      </c>
      <c r="B28" s="252"/>
      <c r="C28" s="253" t="s">
        <v>299</v>
      </c>
      <c r="D28" s="254"/>
      <c r="E28" s="255"/>
      <c r="F28" s="1"/>
    </row>
    <row r="29" spans="1:6">
      <c r="A29" s="251" t="s">
        <v>300</v>
      </c>
      <c r="B29" s="252"/>
      <c r="C29" s="253" t="s">
        <v>301</v>
      </c>
      <c r="D29" s="254"/>
      <c r="E29" s="255"/>
      <c r="F29" s="1"/>
    </row>
    <row r="30" spans="1:6">
      <c r="A30" s="251" t="s">
        <v>302</v>
      </c>
      <c r="B30" s="252"/>
      <c r="C30" s="253" t="s">
        <v>303</v>
      </c>
      <c r="D30" s="254"/>
      <c r="E30" s="255"/>
      <c r="F30" s="1"/>
    </row>
    <row r="31" spans="1:6">
      <c r="A31" s="251" t="s">
        <v>304</v>
      </c>
      <c r="B31" s="252"/>
      <c r="C31" s="253" t="s">
        <v>305</v>
      </c>
      <c r="D31" s="254"/>
      <c r="E31" s="255"/>
      <c r="F31" s="1"/>
    </row>
    <row r="32" spans="1:6">
      <c r="A32" s="251" t="s">
        <v>306</v>
      </c>
      <c r="B32" s="252"/>
      <c r="C32" s="253" t="s">
        <v>307</v>
      </c>
      <c r="D32" s="254"/>
      <c r="E32" s="255"/>
      <c r="F32" s="1"/>
    </row>
    <row r="33" spans="1:6">
      <c r="A33" s="251" t="s">
        <v>308</v>
      </c>
      <c r="B33" s="252"/>
      <c r="C33" s="253" t="s">
        <v>309</v>
      </c>
      <c r="D33" s="254"/>
      <c r="E33" s="255"/>
      <c r="F33" s="1"/>
    </row>
    <row r="34" spans="1:6">
      <c r="A34" s="251" t="s">
        <v>310</v>
      </c>
      <c r="B34" s="252"/>
      <c r="C34" s="253" t="s">
        <v>311</v>
      </c>
      <c r="D34" s="254"/>
      <c r="E34" s="255"/>
      <c r="F34" s="1"/>
    </row>
    <row r="35" spans="1:6">
      <c r="A35" s="251" t="s">
        <v>312</v>
      </c>
      <c r="B35" s="252">
        <v>16048</v>
      </c>
      <c r="C35" s="253" t="s">
        <v>313</v>
      </c>
      <c r="D35" s="254"/>
      <c r="E35" s="255"/>
      <c r="F35" s="1"/>
    </row>
    <row r="36" hidden="1" spans="1:6">
      <c r="A36" s="251"/>
      <c r="B36" s="252"/>
      <c r="C36" s="253" t="s">
        <v>314</v>
      </c>
      <c r="D36" s="254"/>
      <c r="E36" s="255"/>
      <c r="F36" s="1"/>
    </row>
    <row r="37" hidden="1" spans="1:6">
      <c r="A37" s="251"/>
      <c r="B37" s="252"/>
      <c r="C37" s="253" t="s">
        <v>315</v>
      </c>
      <c r="D37" s="254"/>
      <c r="E37" s="255"/>
      <c r="F37" s="1"/>
    </row>
    <row r="38" hidden="1" spans="1:6">
      <c r="A38" s="251"/>
      <c r="B38" s="252"/>
      <c r="C38" s="253" t="s">
        <v>316</v>
      </c>
      <c r="D38" s="254"/>
      <c r="E38" s="255"/>
      <c r="F38" s="1"/>
    </row>
    <row r="39" hidden="1" spans="1:6">
      <c r="A39" s="251"/>
      <c r="B39" s="252"/>
      <c r="C39" s="253" t="s">
        <v>317</v>
      </c>
      <c r="D39" s="254"/>
      <c r="E39" s="255"/>
      <c r="F39" s="1"/>
    </row>
    <row r="40" hidden="1" spans="1:6">
      <c r="A40" s="251"/>
      <c r="B40" s="252"/>
      <c r="C40" s="253" t="s">
        <v>318</v>
      </c>
      <c r="D40" s="254"/>
      <c r="E40" s="255"/>
      <c r="F40" s="1"/>
    </row>
    <row r="41" hidden="1" spans="1:6">
      <c r="A41" s="251"/>
      <c r="B41" s="252"/>
      <c r="C41" s="253" t="s">
        <v>319</v>
      </c>
      <c r="D41" s="254"/>
      <c r="E41" s="255"/>
      <c r="F41" s="1"/>
    </row>
    <row r="42" hidden="1" spans="1:6">
      <c r="A42" s="251"/>
      <c r="B42" s="252"/>
      <c r="C42" s="253" t="s">
        <v>320</v>
      </c>
      <c r="D42" s="254"/>
      <c r="E42" s="255"/>
      <c r="F42" s="1"/>
    </row>
    <row r="43" hidden="1" spans="1:6">
      <c r="A43" s="251"/>
      <c r="B43" s="252"/>
      <c r="C43" s="253" t="s">
        <v>321</v>
      </c>
      <c r="D43" s="254"/>
      <c r="E43" s="255"/>
      <c r="F43" s="1"/>
    </row>
    <row r="44" hidden="1" spans="1:6">
      <c r="A44" s="251"/>
      <c r="B44" s="252"/>
      <c r="C44" s="253" t="s">
        <v>322</v>
      </c>
      <c r="D44" s="254"/>
      <c r="E44" s="255"/>
      <c r="F44" s="1"/>
    </row>
    <row r="45" hidden="1" spans="1:6">
      <c r="A45" s="251"/>
      <c r="B45" s="252"/>
      <c r="C45" s="253" t="s">
        <v>323</v>
      </c>
      <c r="D45" s="254"/>
      <c r="E45" s="255"/>
      <c r="F45" s="1"/>
    </row>
    <row r="46" hidden="1" spans="1:6">
      <c r="A46" s="251"/>
      <c r="B46" s="252"/>
      <c r="C46" s="253" t="s">
        <v>324</v>
      </c>
      <c r="D46" s="254"/>
      <c r="E46" s="255"/>
      <c r="F46" s="1"/>
    </row>
    <row r="47" hidden="1" spans="1:6">
      <c r="A47" s="251"/>
      <c r="B47" s="252"/>
      <c r="C47" s="253" t="s">
        <v>325</v>
      </c>
      <c r="D47" s="254"/>
      <c r="E47" s="255"/>
      <c r="F47" s="1"/>
    </row>
    <row r="48" hidden="1" spans="1:6">
      <c r="A48" s="251"/>
      <c r="B48" s="252"/>
      <c r="C48" s="253" t="s">
        <v>326</v>
      </c>
      <c r="D48" s="254">
        <v>7754</v>
      </c>
      <c r="E48" s="255"/>
      <c r="F48" s="1"/>
    </row>
    <row r="49" spans="1:4">
      <c r="A49" s="247" t="s">
        <v>327</v>
      </c>
      <c r="B49" s="248">
        <f>SUM(B50:B70)</f>
        <v>111</v>
      </c>
      <c r="C49" s="249" t="s">
        <v>328</v>
      </c>
      <c r="D49" s="250"/>
    </row>
    <row r="50" spans="1:4">
      <c r="A50" s="251" t="s">
        <v>329</v>
      </c>
      <c r="B50" s="252">
        <v>111</v>
      </c>
      <c r="C50" s="253" t="s">
        <v>329</v>
      </c>
      <c r="D50" s="254"/>
    </row>
    <row r="51" spans="1:4">
      <c r="A51" s="251" t="s">
        <v>330</v>
      </c>
      <c r="B51" s="252"/>
      <c r="C51" s="253" t="s">
        <v>330</v>
      </c>
      <c r="D51" s="254"/>
    </row>
    <row r="52" spans="1:4">
      <c r="A52" s="251" t="s">
        <v>331</v>
      </c>
      <c r="B52" s="252"/>
      <c r="C52" s="253" t="s">
        <v>331</v>
      </c>
      <c r="D52" s="254"/>
    </row>
    <row r="53" spans="1:4">
      <c r="A53" s="251" t="s">
        <v>332</v>
      </c>
      <c r="B53" s="252"/>
      <c r="C53" s="253" t="s">
        <v>332</v>
      </c>
      <c r="D53" s="254"/>
    </row>
    <row r="54" spans="1:4">
      <c r="A54" s="251" t="s">
        <v>333</v>
      </c>
      <c r="B54" s="252"/>
      <c r="C54" s="253" t="s">
        <v>333</v>
      </c>
      <c r="D54" s="254"/>
    </row>
    <row r="55" spans="1:4">
      <c r="A55" s="251" t="s">
        <v>334</v>
      </c>
      <c r="B55" s="252"/>
      <c r="C55" s="253" t="s">
        <v>334</v>
      </c>
      <c r="D55" s="254"/>
    </row>
    <row r="56" spans="1:4">
      <c r="A56" s="251" t="s">
        <v>335</v>
      </c>
      <c r="B56" s="252"/>
      <c r="C56" s="253" t="s">
        <v>335</v>
      </c>
      <c r="D56" s="254"/>
    </row>
    <row r="57" spans="1:4">
      <c r="A57" s="251" t="s">
        <v>336</v>
      </c>
      <c r="B57" s="252"/>
      <c r="C57" s="253" t="s">
        <v>336</v>
      </c>
      <c r="D57" s="254"/>
    </row>
    <row r="58" spans="1:4">
      <c r="A58" s="251" t="s">
        <v>337</v>
      </c>
      <c r="B58" s="252"/>
      <c r="C58" s="253" t="s">
        <v>337</v>
      </c>
      <c r="D58" s="254"/>
    </row>
    <row r="59" spans="1:4">
      <c r="A59" s="251" t="s">
        <v>338</v>
      </c>
      <c r="B59" s="252"/>
      <c r="C59" s="253" t="s">
        <v>338</v>
      </c>
      <c r="D59" s="254"/>
    </row>
    <row r="60" spans="1:4">
      <c r="A60" s="251" t="s">
        <v>339</v>
      </c>
      <c r="B60" s="252"/>
      <c r="C60" s="253" t="s">
        <v>339</v>
      </c>
      <c r="D60" s="254"/>
    </row>
    <row r="61" spans="1:4">
      <c r="A61" s="251" t="s">
        <v>340</v>
      </c>
      <c r="B61" s="252"/>
      <c r="C61" s="253" t="s">
        <v>340</v>
      </c>
      <c r="D61" s="254"/>
    </row>
    <row r="62" spans="1:4">
      <c r="A62" s="251" t="s">
        <v>341</v>
      </c>
      <c r="B62" s="252"/>
      <c r="C62" s="253" t="s">
        <v>341</v>
      </c>
      <c r="D62" s="254"/>
    </row>
    <row r="63" spans="1:4">
      <c r="A63" s="251" t="s">
        <v>342</v>
      </c>
      <c r="B63" s="252"/>
      <c r="C63" s="253" t="s">
        <v>343</v>
      </c>
      <c r="D63" s="254"/>
    </row>
    <row r="64" spans="1:4">
      <c r="A64" s="251" t="s">
        <v>344</v>
      </c>
      <c r="B64" s="252"/>
      <c r="C64" s="253" t="s">
        <v>344</v>
      </c>
      <c r="D64" s="254"/>
    </row>
    <row r="65" spans="1:4">
      <c r="A65" s="251" t="s">
        <v>345</v>
      </c>
      <c r="B65" s="252"/>
      <c r="C65" s="253" t="s">
        <v>345</v>
      </c>
      <c r="D65" s="254"/>
    </row>
    <row r="66" spans="1:4">
      <c r="A66" s="251" t="s">
        <v>346</v>
      </c>
      <c r="B66" s="252"/>
      <c r="C66" s="253" t="s">
        <v>346</v>
      </c>
      <c r="D66" s="254"/>
    </row>
    <row r="67" spans="1:4">
      <c r="A67" s="251" t="s">
        <v>347</v>
      </c>
      <c r="B67" s="252"/>
      <c r="C67" s="253" t="s">
        <v>347</v>
      </c>
      <c r="D67" s="254"/>
    </row>
    <row r="68" spans="1:4">
      <c r="A68" s="251" t="s">
        <v>348</v>
      </c>
      <c r="B68" s="252"/>
      <c r="C68" s="253" t="s">
        <v>348</v>
      </c>
      <c r="D68" s="254"/>
    </row>
    <row r="69" spans="1:4">
      <c r="A69" s="251" t="s">
        <v>349</v>
      </c>
      <c r="B69" s="252"/>
      <c r="C69" s="253" t="s">
        <v>349</v>
      </c>
      <c r="D69" s="254"/>
    </row>
    <row r="70" ht="14.25" spans="1:4">
      <c r="A70" s="256" t="s">
        <v>80</v>
      </c>
      <c r="B70" s="257"/>
      <c r="C70" s="258" t="s">
        <v>350</v>
      </c>
      <c r="D70" s="259"/>
    </row>
  </sheetData>
  <mergeCells count="1">
    <mergeCell ref="A2:D2"/>
  </mergeCells>
  <printOptions horizontalCentered="1"/>
  <pageMargins left="0.590277777777778" right="0.590277777777778" top="0.751388888888889" bottom="0.590277777777778" header="0.298611111111111" footer="0.298611111111111"/>
  <pageSetup paperSize="9" scale="9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ML</vt:lpstr>
      <vt:lpstr>01</vt:lpstr>
      <vt:lpstr>02</vt:lpstr>
      <vt:lpstr>03</vt:lpstr>
      <vt:lpstr>03说明</vt:lpstr>
      <vt:lpstr>04</vt:lpstr>
      <vt:lpstr>05</vt:lpstr>
      <vt:lpstr>06</vt:lpstr>
      <vt:lpstr>06说明</vt:lpstr>
      <vt:lpstr>07</vt:lpstr>
      <vt:lpstr>08</vt:lpstr>
      <vt:lpstr>09</vt:lpstr>
      <vt:lpstr>09说明</vt:lpstr>
      <vt:lpstr>10</vt:lpstr>
      <vt:lpstr>11</vt:lpstr>
      <vt:lpstr>12</vt:lpstr>
      <vt:lpstr>13</vt:lpstr>
      <vt:lpstr>14</vt:lpstr>
      <vt:lpstr>14说明 </vt:lpstr>
      <vt:lpstr>15</vt:lpstr>
      <vt:lpstr>16</vt:lpstr>
      <vt:lpstr>17</vt:lpstr>
      <vt:lpstr>18</vt:lpstr>
      <vt:lpstr>19</vt:lpstr>
      <vt:lpstr>20</vt:lpstr>
      <vt:lpstr>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静怡</cp:lastModifiedBy>
  <dcterms:created xsi:type="dcterms:W3CDTF">2006-09-13T11:21:00Z</dcterms:created>
  <cp:lastPrinted>2024-09-11T01:47:00Z</cp:lastPrinted>
  <dcterms:modified xsi:type="dcterms:W3CDTF">2025-09-23T01:03:38Z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1605E703B61147C2A13A1470A817D854</vt:lpwstr>
  </property>
  <property fmtid="{D5CDD505-2E9C-101B-9397-08002B2CF9AE}" pid="3" name="KSOProductBuildVer">
    <vt:lpwstr>2052-12.1.0.22529</vt:lpwstr>
  </property>
</Properties>
</file>