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725" activeTab="2"/>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13-2022公共本级支出功能 (年初报人大）" sheetId="10" state="hidden" r:id="rId10"/>
    <sheet name="19-2022基金支出（年初报人大" sheetId="11" state="hidden" r:id="rId11"/>
  </sheets>
  <externalReferences>
    <externalReference r:id="rId12"/>
    <externalReference r:id="rId13"/>
  </externalReferences>
  <definedNames>
    <definedName name="_xlnm._FilterDatabase" localSheetId="3" hidden="1">'2'!$A$4:$D$55</definedName>
    <definedName name="_xlnm._FilterDatabase" localSheetId="5" hidden="1">'4'!$A$4:$D$16</definedName>
    <definedName name="_xlnm._FilterDatabase" localSheetId="9" hidden="1">'13-2022公共本级支出功能 (年初报人大）'!$A$5:$K$517</definedName>
    <definedName name="_xlnm._FilterDatabase" localSheetId="10" hidden="1">'19-2022基金支出（年初报人大'!$F$5:$G$37</definedName>
    <definedName name="_xlnm.Print_Area" localSheetId="0">封面!$A$2:$N$19</definedName>
    <definedName name="fa">#REF!</definedName>
    <definedName name="_xlnm.Print_Area" localSheetId="9">'13-2022公共本级支出功能 (年初报人大）'!#REF!</definedName>
    <definedName name="_xlnm.Print_Titles" localSheetId="9">'13-2022公共本级支出功能 (年初报人大）'!$4:$4</definedName>
    <definedName name="地区名称" localSheetId="9">#REF!</definedName>
    <definedName name="地区名称">[1]封面!$B$2:$B$6</definedName>
    <definedName name="fa" localSheetId="10">#REF!</definedName>
    <definedName name="_xlnm.Print_Area" localSheetId="10">'19-2022基金支出（年初报人大'!$F$1:$G$37</definedName>
    <definedName name="_xlnm.Print_Titles" localSheetId="10">'19-2022基金支出（年初报人大'!$2:$4</definedName>
    <definedName name="地区名称" localSheetId="10">#REF!</definedName>
    <definedName name="_xlnm.Print_Titles" localSheetId="2">'1'!$2:$4</definedName>
    <definedName name="_xlnm.Print_Area" localSheetId="2">'1'!$A$1:$H$41</definedName>
    <definedName name="_xlnm.Print_Area" localSheetId="3">'2'!$A$1:$D$55</definedName>
    <definedName name="_xlnm.Print_Titles" localSheetId="3">'2'!$2:$4</definedName>
    <definedName name="_xlnm.Print_Area" localSheetId="5">'4'!$A$1:$D$16</definedName>
    <definedName name="_xlnm.Print_Titles" localSheetId="5">'4'!$1:$4</definedName>
    <definedName name="_xlnm.Print_Area" localSheetId="6">'5'!$A$1:$H$22</definedName>
    <definedName name="_xlnm.Print_Area" localSheetId="4">'3'!$A$1:$H$25</definedName>
    <definedName name="_xlnm.Print_Area" localSheetId="8">'7'!$A$1:$F$19</definedName>
  </definedNames>
  <calcPr calcId="144525"/>
</workbook>
</file>

<file path=xl/sharedStrings.xml><?xml version="1.0" encoding="utf-8"?>
<sst xmlns="http://schemas.openxmlformats.org/spreadsheetml/2006/main" count="1359" uniqueCount="635">
  <si>
    <t>附件</t>
  </si>
  <si>
    <t>内部资料</t>
  </si>
  <si>
    <t>妥善保管</t>
  </si>
  <si>
    <t>涪陵区新妙镇2023年预算调整方案（草案）</t>
  </si>
  <si>
    <t>2023年11月</t>
  </si>
  <si>
    <t>目      录</t>
  </si>
  <si>
    <t xml:space="preserve"> 表1 :</t>
  </si>
  <si>
    <t>2023年新妙镇一般公共预算收支调整预算表…………………………………………………1</t>
  </si>
  <si>
    <t xml:space="preserve"> 表2 :</t>
  </si>
  <si>
    <t>2023年新妙镇一般公共预算本级支出调整预算表……………………………………………3</t>
  </si>
  <si>
    <t xml:space="preserve">  表3 :</t>
  </si>
  <si>
    <t>2023年新妙镇政府性基金预算收支调整预算表………………………………………………7</t>
  </si>
  <si>
    <t xml:space="preserve">  表4 : </t>
  </si>
  <si>
    <t>2023年新妙镇政府性基金预算本级支出调整预算表…………………………………………8</t>
  </si>
  <si>
    <t xml:space="preserve">  表5 :</t>
  </si>
  <si>
    <t>2023年新妙镇国有资本经营预算收支调整情况表……………………………………………9</t>
  </si>
  <si>
    <t xml:space="preserve">  表6 :</t>
  </si>
  <si>
    <t>2023年新妙镇地方政府债务限额调整情况表………………………………………………10</t>
  </si>
  <si>
    <t xml:space="preserve">  表7 :</t>
  </si>
  <si>
    <t>2023年新妙镇限额调整地方政府债券资金安排表…………………………………………11</t>
  </si>
  <si>
    <t>表1：</t>
  </si>
  <si>
    <t xml:space="preserve">2023年新妙镇一般公共预算收支预算表 </t>
  </si>
  <si>
    <t>单位：万元</t>
  </si>
  <si>
    <t>收      入</t>
  </si>
  <si>
    <t>预算数</t>
  </si>
  <si>
    <t>调整数</t>
  </si>
  <si>
    <t>调整预算数</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</si>
  <si>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</si>
  <si>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</si>
  <si>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</si>
  <si>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</si>
  <si>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</si>
  <si>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</si>
  <si>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</si>
  <si>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</si>
  <si>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</si>
  <si>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</si>
  <si>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</si>
  <si>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</si>
  <si>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</si>
  <si>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</si>
  <si>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</si>
  <si>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</si>
  <si>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</si>
  <si>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</si>
  <si>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</si>
  <si>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</si>
  <si>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</si>
  <si>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</si>
  <si>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</si>
  <si>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</si>
  <si>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</si>
  <si>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</si>
  <si>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</si>
  <si>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</si>
  <si>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</si>
  <si>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</si>
  <si>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</si>
  <si>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</si>
  <si>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</si>
  <si>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</si>
  <si>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</si>
  <si>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</si>
  <si>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</si>
  <si>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</si>
  <si>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</si>
  <si>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</si>
  <si>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</si>
  <si>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</si>
  <si>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r>
      <t xml:space="preserve">    罚没收入</t>
    </r>
    <r>
      <rPr>
        <sz val="11"/>
        <color rgb="FFFF0000"/>
        <rFont val="宋体"/>
        <charset val="134"/>
        <scheme val="minor"/>
      </rPr>
      <t>（103050199）</t>
    </r>
  </si>
  <si>
    <t>二十、粮油物资储备支出</t>
  </si>
  <si>
    <r>
      <t xml:space="preserve">    国有资源(资产)有偿使用收入</t>
    </r>
    <r>
      <rPr>
        <sz val="11"/>
        <color rgb="FFFF0000"/>
        <rFont val="宋体"/>
        <charset val="134"/>
        <scheme val="minor"/>
      </rPr>
      <t>（103070601）</t>
    </r>
  </si>
  <si>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</si>
  <si>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</si>
  <si>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</si>
  <si>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</si>
  <si>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</si>
  <si>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</si>
  <si>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</si>
  <si>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</si>
  <si>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</si>
  <si>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</si>
  <si>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</si>
  <si>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</si>
  <si>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</si>
  <si>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</si>
  <si>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</si>
  <si>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三、地方政府债务还本支出</t>
  </si>
  <si>
    <t>四、调入资金</t>
  </si>
  <si>
    <t xml:space="preserve">    地方政府债券还本支出(再融资）</t>
  </si>
  <si>
    <t>五、地方政府一般债务转贷收入</t>
  </si>
  <si>
    <t xml:space="preserve">    新增</t>
  </si>
  <si>
    <t xml:space="preserve">    再融资</t>
  </si>
  <si>
    <t>六、上年结转</t>
  </si>
  <si>
    <t>注：1.本表直观反映2023年一般公共预算收入与支出的平衡关系。
    2.收入总计（本级收入合计+转移性收入合计）=支出总计（本级支出合计+转移性支出合计）。</t>
  </si>
  <si>
    <t>表2：</t>
  </si>
  <si>
    <t>2022年新妙镇一般公共预算本级支出调整预算表</t>
  </si>
  <si>
    <t>一般公共预算支出合计</t>
  </si>
  <si>
    <t xml:space="preserve">  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</si>
  <si>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</si>
  <si>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</si>
  <si>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</si>
  <si>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</si>
  <si>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</si>
  <si>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财政事务</t>
  </si>
  <si>
    <t xml:space="preserve">    党委办公厅(室)及相关机构事务</t>
  </si>
  <si>
    <t xml:space="preserve">  文化旅游体育与传媒支出</t>
  </si>
  <si>
    <t xml:space="preserve">    文化和旅游</t>
  </si>
  <si>
    <t xml:space="preserve">      群众文化</t>
  </si>
  <si>
    <t xml:space="preserve">    文物</t>
  </si>
  <si>
    <t xml:space="preserve">      其他文物支出</t>
  </si>
  <si>
    <t xml:space="preserve">  社会保障和就业支出</t>
  </si>
  <si>
    <t xml:space="preserve">    人力资源和社会保障管理事务</t>
  </si>
  <si>
    <t xml:space="preserve">      事业运行</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</si>
  <si>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</si>
  <si>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</si>
  <si>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</si>
  <si>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</si>
  <si>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</si>
  <si>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</si>
  <si>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</si>
  <si>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</si>
  <si>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</si>
  <si>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</si>
  <si>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</si>
  <si>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</si>
  <si>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</si>
  <si>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</si>
  <si>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</si>
  <si>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</si>
  <si>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</si>
  <si>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农林水支出</t>
  </si>
  <si>
    <t xml:space="preserve">    农业农村</t>
  </si>
  <si>
    <t xml:space="preserve">    农村综合改革</t>
  </si>
  <si>
    <t xml:space="preserve">      对村民委员会和村党支部的补助</t>
  </si>
  <si>
    <t xml:space="preserve">  资源勘探工业信息等支出</t>
  </si>
  <si>
    <t xml:space="preserve">    支持中小企业发展和管理支出</t>
  </si>
  <si>
    <t xml:space="preserve">      其他支持中小企业发展和管理支出</t>
  </si>
  <si>
    <t xml:space="preserve">  住房保障支出</t>
  </si>
  <si>
    <t xml:space="preserve">    城乡社区住宅</t>
  </si>
  <si>
    <t xml:space="preserve">      住房公积金管理</t>
  </si>
  <si>
    <t>预备费</t>
  </si>
  <si>
    <t>注：本次一般公共预算支出调整仅列出其中涉及调整的支出明细项。</t>
  </si>
  <si>
    <t>表3：</t>
  </si>
  <si>
    <t>2023年新妙镇政府性基金预算收支调整预算表</t>
  </si>
  <si>
    <t>收        入</t>
  </si>
  <si>
    <t>支       出</t>
  </si>
  <si>
    <t>一、农网还贷资金收入</t>
  </si>
  <si>
    <t>一、文化旅游体育与传媒支出</t>
  </si>
  <si>
    <t>二、国家电影事业发展专项资金</t>
  </si>
  <si>
    <t>二、社会保障和就业支出</t>
  </si>
  <si>
    <t>三、国有土地收益基金收入</t>
  </si>
  <si>
    <t>三、城乡社区支出</t>
  </si>
  <si>
    <t>四、农业土地开发资金收入</t>
  </si>
  <si>
    <t>四、农林水支出</t>
  </si>
  <si>
    <t>五、国有土地使用权出让收入</t>
  </si>
  <si>
    <t>五、交通运输支出</t>
  </si>
  <si>
    <t>六、大中型水库库区基金收入</t>
  </si>
  <si>
    <t>六、其他支出</t>
  </si>
  <si>
    <t>七、彩票公益金收入</t>
  </si>
  <si>
    <t>七、债务付息支出</t>
  </si>
  <si>
    <t>八、小型水库移民扶助基金收入</t>
  </si>
  <si>
    <t>八、债务发行费用支出</t>
  </si>
  <si>
    <t>九、污水处理费收入</t>
  </si>
  <si>
    <t>十、彩票发行机构和彩票销售机构的业务费用</t>
  </si>
  <si>
    <t>十一、城市基础设施配套费收入</t>
  </si>
  <si>
    <t>二、调出资金</t>
  </si>
  <si>
    <t>三、地方政府专项债务转贷收入</t>
  </si>
  <si>
    <t>三、地方政府专项债务还本支出</t>
  </si>
  <si>
    <t>四、上年结转</t>
  </si>
  <si>
    <t>注：1.本表直观反映2023年政府性基金预算收入与支出的平衡关系。
    2.收入总计（本级收入合计+转移性收入合计）=支出总计（本级支出合计+转移性支出合计）。</t>
  </si>
  <si>
    <t>表4：</t>
  </si>
  <si>
    <t>2023年新妙镇政府性基金预算支出调整预算表</t>
  </si>
  <si>
    <t>四、城乡社区支出</t>
  </si>
  <si>
    <t xml:space="preserve">    国有土地使用权出让收入安排的支出</t>
  </si>
  <si>
    <t xml:space="preserve">      征地和拆迁补偿支出</t>
  </si>
  <si>
    <t xml:space="preserve">      土地开发支出</t>
  </si>
  <si>
    <t>农业农村生态环境支出</t>
  </si>
  <si>
    <t xml:space="preserve">    国有土地收益基金安排的支出</t>
  </si>
  <si>
    <t>八、其他支出</t>
  </si>
  <si>
    <t xml:space="preserve">    其他政府性基金及对应专项债务收入安排的支出</t>
  </si>
  <si>
    <t xml:space="preserve">      其他地方自行试点项目收益专项债券收入安排的支出</t>
  </si>
  <si>
    <t>注：本次政府性基金预算支出调整仅列出其中涉及调整的支出明细项。</t>
  </si>
  <si>
    <t>表5：</t>
  </si>
  <si>
    <t>2023年新妙镇国有资本经营预算收支调整情况表</t>
  </si>
  <si>
    <t>支        出</t>
  </si>
  <si>
    <t>一、利润收入</t>
  </si>
  <si>
    <t>一、解决历史遗留问题及改革成本支出</t>
  </si>
  <si>
    <t>二、股利、股息收入</t>
  </si>
  <si>
    <t xml:space="preserve">  国有企业棚户区改造</t>
  </si>
  <si>
    <t>三、产权转让收入</t>
  </si>
  <si>
    <t xml:space="preserve">  “三供一业”移交补助支出</t>
  </si>
  <si>
    <t>四、其他国有资本经营预算收入</t>
  </si>
  <si>
    <t xml:space="preserve">  其他历史遗留及改革成本支出</t>
  </si>
  <si>
    <t>二、国有企业资本金注入</t>
  </si>
  <si>
    <t xml:space="preserve">  支持科技进步支出</t>
  </si>
  <si>
    <t xml:space="preserve">  其他国有资本金注入</t>
  </si>
  <si>
    <t>三、金融企业国有资本经营预算支出</t>
  </si>
  <si>
    <t xml:space="preserve">   资本性支出</t>
  </si>
  <si>
    <t xml:space="preserve">   其他金融国有资本经营预算支出  </t>
  </si>
  <si>
    <t>四、其他国有资本经营预算支出</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</si>
  <si>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</si>
  <si>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</si>
  <si>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</si>
  <si>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</si>
  <si>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</si>
  <si>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
    3.2023年上级提前下达我市国有资本经营预算转移支付0万元。</t>
  </si>
  <si>
    <t>表6：</t>
  </si>
  <si>
    <t>新妙镇2023年地方政府债务限额调整情况表</t>
  </si>
  <si>
    <t>单位：亿元</t>
  </si>
  <si>
    <t>项目</t>
  </si>
  <si>
    <t>本地区</t>
  </si>
  <si>
    <t>一、2021年地方政府债务限额</t>
  </si>
  <si>
    <t xml:space="preserve">  其中：一般债务限额</t>
  </si>
  <si>
    <t xml:space="preserve">       专项债务限额</t>
  </si>
  <si>
    <t>二、2022年新增地方政府债务限额</t>
  </si>
  <si>
    <t>附：提前下达的2022年第一批新增地方政府债务限额</t>
  </si>
  <si>
    <t>三、2022年地方政府债务限额</t>
  </si>
  <si>
    <t>表7：</t>
  </si>
  <si>
    <t>新妙镇2023年限额调整地方政府债券资金安排表</t>
  </si>
  <si>
    <t>序号</t>
  </si>
  <si>
    <t>项目名称</t>
  </si>
  <si>
    <t>项目类型</t>
  </si>
  <si>
    <t>项目实施单位</t>
  </si>
  <si>
    <t>债券性质</t>
  </si>
  <si>
    <t>债券规模</t>
  </si>
  <si>
    <t>合计</t>
  </si>
  <si>
    <t>表13</t>
  </si>
  <si>
    <t xml:space="preserve">2022年区级一般公共预算本级支出预算表 </t>
  </si>
  <si>
    <t>预  算  数(区级）</t>
  </si>
  <si>
    <t>临港</t>
  </si>
  <si>
    <t>白涛</t>
  </si>
  <si>
    <t xml:space="preserve">      人大会议</t>
  </si>
  <si>
    <t xml:space="preserve">      人大监督</t>
  </si>
  <si>
    <t xml:space="preserve">      人大代表履职能力提升</t>
  </si>
  <si>
    <t xml:space="preserve">      代表工作</t>
  </si>
  <si>
    <t xml:space="preserve">    政协事务</t>
  </si>
  <si>
    <t xml:space="preserve">      政协会议</t>
  </si>
  <si>
    <t xml:space="preserve">      委员视察</t>
  </si>
  <si>
    <t xml:space="preserve">      参政议政</t>
  </si>
  <si>
    <t xml:space="preserve">      其他政协事务支出</t>
  </si>
  <si>
    <t xml:space="preserve">      政务公开审批</t>
  </si>
  <si>
    <t xml:space="preserve">      信访事务</t>
  </si>
  <si>
    <t xml:space="preserve">    发展与改革事务</t>
  </si>
  <si>
    <t xml:space="preserve">      其他发展与改革事务支出</t>
  </si>
  <si>
    <t xml:space="preserve">    统计信息事务</t>
  </si>
  <si>
    <t xml:space="preserve">      专项普查活动</t>
  </si>
  <si>
    <t xml:space="preserve">      统计抽样调查</t>
  </si>
  <si>
    <t xml:space="preserve">      信息化建设</t>
  </si>
  <si>
    <t xml:space="preserve">      财政委托业务支出</t>
  </si>
  <si>
    <t xml:space="preserve">      其他财政事务支出</t>
  </si>
  <si>
    <t xml:space="preserve">    审计事务</t>
  </si>
  <si>
    <t xml:space="preserve">      审计业务</t>
  </si>
  <si>
    <t xml:space="preserve">    纪检监察事务</t>
  </si>
  <si>
    <t xml:space="preserve">      大案要案查处</t>
  </si>
  <si>
    <t xml:space="preserve">    商贸事务</t>
  </si>
  <si>
    <t xml:space="preserve">    港澳台事务</t>
  </si>
  <si>
    <t xml:space="preserve">    档案事务</t>
  </si>
  <si>
    <t xml:space="preserve">      档案馆</t>
  </si>
  <si>
    <t xml:space="preserve">    民主党派及工商联事务</t>
  </si>
  <si>
    <t xml:space="preserve">    群众团体事务</t>
  </si>
  <si>
    <t xml:space="preserve">      其他群众团体事务支出</t>
  </si>
  <si>
    <t xml:space="preserve">    组织事务</t>
  </si>
  <si>
    <t xml:space="preserve">    宣传事务</t>
  </si>
  <si>
    <t xml:space="preserve">      其他宣传事务支出</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</si>
  <si>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</si>
  <si>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</si>
  <si>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</si>
  <si>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</si>
  <si>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</si>
  <si>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</si>
  <si>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其他市场监督管理事务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</si>
  <si>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</si>
  <si>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</si>
  <si>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</si>
  <si>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</si>
  <si>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</si>
  <si>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公共安全支出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</si>
  <si>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</si>
  <si>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</si>
  <si>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</si>
  <si>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</si>
  <si>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</si>
  <si>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</si>
  <si>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</si>
  <si>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</si>
  <si>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</si>
  <si>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</si>
  <si>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</si>
  <si>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</si>
  <si>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</si>
  <si>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</si>
  <si>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法制建设</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</si>
  <si>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</si>
  <si>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</si>
  <si>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</si>
  <si>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</si>
  <si>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</si>
  <si>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</si>
  <si>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</si>
  <si>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</si>
  <si>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</si>
  <si>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</si>
  <si>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</si>
  <si>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</si>
  <si>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</si>
  <si>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</si>
  <si>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其他职业教育支出</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</si>
  <si>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</si>
  <si>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</si>
  <si>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</si>
  <si>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</si>
  <si>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</si>
  <si>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</si>
  <si>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培训支出</t>
  </si>
  <si>
    <t xml:space="preserve">      其他进修及培训</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</si>
  <si>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</si>
  <si>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</si>
  <si>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</si>
  <si>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</si>
  <si>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</si>
  <si>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</si>
  <si>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应用研究</t>
  </si>
  <si>
    <t xml:space="preserve">      其他应用研究支出</t>
  </si>
  <si>
    <t xml:space="preserve">    技术研究与开发</t>
  </si>
  <si>
    <t xml:space="preserve">      其他技术研究与开发支出</t>
  </si>
  <si>
    <t xml:space="preserve">    科技条件与服务</t>
  </si>
  <si>
    <t xml:space="preserve">      机构运行</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</si>
  <si>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</si>
  <si>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</si>
  <si>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</si>
  <si>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</si>
  <si>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</si>
  <si>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</si>
  <si>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</si>
  <si>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t>
  </si>
  <si>
    <t xml:space="preserve">      其他科学技术支出</t>
  </si>
  <si>
    <t xml:space="preserve">      图书馆</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</si>
  <si>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</si>
  <si>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</si>
  <si>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</si>
  <si>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</si>
  <si>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</si>
  <si>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</si>
  <si>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</si>
  <si>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体育</t>
  </si>
  <si>
    <t xml:space="preserve">      体育竞赛</t>
  </si>
  <si>
    <t xml:space="preserve">      体育场馆</t>
  </si>
  <si>
    <t xml:space="preserve">      群众体育</t>
  </si>
  <si>
    <t xml:space="preserve">    广播电视</t>
  </si>
  <si>
    <t xml:space="preserve">      广播电视事务</t>
  </si>
  <si>
    <t xml:space="preserve">    其他文化旅游体育与传媒支出</t>
  </si>
  <si>
    <t xml:space="preserve">      其他文化旅游体育与传媒支出</t>
  </si>
  <si>
    <t xml:space="preserve">      就业管理事务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</si>
  <si>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</si>
  <si>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</si>
  <si>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</si>
  <si>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</si>
  <si>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</si>
  <si>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</si>
  <si>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</si>
  <si>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</si>
  <si>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行政单位离退休</t>
  </si>
  <si>
    <t xml:space="preserve">      事业单位离退休</t>
  </si>
  <si>
    <t xml:space="preserve">      离退休人员管理机构</t>
  </si>
  <si>
    <t xml:space="preserve">    企业改革补助</t>
  </si>
  <si>
    <t xml:space="preserve">      企业关闭破产补助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</si>
  <si>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</si>
  <si>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</si>
  <si>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</si>
  <si>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</si>
  <si>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</si>
  <si>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</si>
  <si>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</si>
  <si>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列入20808999</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</si>
  <si>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</si>
  <si>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</si>
  <si>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</si>
  <si>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</si>
  <si>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</si>
  <si>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</si>
  <si>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</si>
  <si>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</si>
  <si>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</si>
  <si>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</si>
  <si>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</si>
  <si>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</si>
  <si>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</si>
  <si>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</si>
  <si>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</si>
  <si>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</si>
  <si>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</si>
  <si>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</si>
  <si>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</si>
  <si>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</si>
  <si>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</si>
  <si>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</si>
  <si>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</si>
  <si>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</si>
  <si>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</si>
  <si>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</si>
  <si>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</si>
  <si>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</si>
  <si>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</si>
  <si>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</si>
  <si>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</si>
  <si>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</si>
  <si>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</si>
  <si>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</si>
  <si>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拥军优属</t>
  </si>
  <si>
    <t xml:space="preserve">      其他退役军人事务管理支出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</si>
  <si>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</si>
  <si>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</si>
  <si>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</si>
  <si>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</si>
  <si>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</si>
  <si>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</si>
  <si>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</si>
  <si>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</si>
  <si>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</si>
  <si>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</si>
  <si>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</si>
  <si>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</si>
  <si>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</si>
  <si>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</si>
  <si>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</si>
  <si>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</si>
  <si>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</si>
  <si>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</si>
  <si>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</si>
  <si>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</si>
  <si>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</si>
  <si>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</si>
  <si>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其他计划生育事务支出</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</si>
  <si>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</si>
  <si>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</si>
  <si>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</si>
  <si>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</si>
  <si>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</si>
  <si>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</si>
  <si>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</si>
  <si>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</si>
  <si>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</si>
  <si>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医疗保障经办事务</t>
  </si>
  <si>
    <t xml:space="preserve">    老龄卫生健康事务</t>
  </si>
  <si>
    <t xml:space="preserve">      老龄卫生健康事务</t>
  </si>
  <si>
    <t xml:space="preserve">    其他卫生健康支出</t>
  </si>
  <si>
    <t xml:space="preserve">      其他卫生健康支出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</si>
  <si>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</si>
  <si>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</si>
  <si>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</si>
  <si>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</si>
  <si>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</si>
  <si>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</si>
  <si>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</si>
  <si>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</si>
  <si>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</si>
  <si>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</si>
  <si>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天然林保护</t>
  </si>
  <si>
    <t xml:space="preserve">      森林管护</t>
  </si>
  <si>
    <t xml:space="preserve">      社会保险补助</t>
  </si>
  <si>
    <t xml:space="preserve">    退耕还林还草</t>
  </si>
  <si>
    <t xml:space="preserve">      退耕现金</t>
  </si>
  <si>
    <t xml:space="preserve">      其他退耕还林还草支出</t>
  </si>
  <si>
    <t xml:space="preserve">    能源节约利用</t>
  </si>
  <si>
    <t xml:space="preserve">      能源节约利用</t>
  </si>
  <si>
    <t xml:space="preserve">    污染减排</t>
  </si>
  <si>
    <t xml:space="preserve">      生态环境监测与信息</t>
  </si>
  <si>
    <t xml:space="preserve">    能源管理事务</t>
  </si>
  <si>
    <t xml:space="preserve">    其他节能环保支出</t>
  </si>
  <si>
    <t xml:space="preserve">      其他节能环保支出</t>
  </si>
  <si>
    <t xml:space="preserve">      城管执法</t>
  </si>
  <si>
    <t xml:space="preserve">      工程建设管理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</si>
  <si>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</si>
  <si>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</si>
  <si>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</si>
  <si>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</si>
  <si>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</si>
  <si>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</si>
  <si>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</si>
  <si>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</si>
  <si>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</si>
  <si>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</si>
  <si>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</si>
  <si>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</si>
  <si>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</si>
  <si>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</si>
  <si>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</si>
  <si>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</si>
  <si>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</si>
  <si>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</si>
  <si>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</si>
  <si>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</si>
  <si>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</si>
  <si>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</si>
  <si>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</si>
  <si>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</si>
  <si>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湿地保护</t>
  </si>
  <si>
    <t xml:space="preserve">      林区公共支出</t>
  </si>
  <si>
    <t xml:space="preserve">      林业草原防灾减灾</t>
  </si>
  <si>
    <t xml:space="preserve">      其他林业和草原支出</t>
  </si>
  <si>
    <t xml:space="preserve">    水利</t>
  </si>
  <si>
    <t xml:space="preserve">      水利行业业务管理</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</si>
  <si>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</si>
  <si>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</si>
  <si>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</si>
  <si>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</si>
  <si>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</si>
  <si>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</si>
  <si>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</si>
  <si>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</si>
  <si>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水利技术推广</t>
  </si>
  <si>
    <t xml:space="preserve">      江河湖库水系综合整治</t>
  </si>
  <si>
    <t xml:space="preserve">      水利安全监督</t>
  </si>
  <si>
    <t xml:space="preserve">      其他水利支出</t>
  </si>
  <si>
    <t xml:space="preserve">    扶贫</t>
  </si>
  <si>
    <t xml:space="preserve">      农村基础设施建设</t>
  </si>
  <si>
    <t xml:space="preserve">      扶贫贷款奖补和贴息</t>
  </si>
  <si>
    <t xml:space="preserve">      扶贫事业机构</t>
  </si>
  <si>
    <t xml:space="preserve">      其他扶贫支出</t>
  </si>
  <si>
    <t xml:space="preserve">      对村级公益事业建设的补助</t>
  </si>
  <si>
    <t xml:space="preserve">      对村集体经济组织的补助</t>
  </si>
  <si>
    <t xml:space="preserve">    普惠金融发展支出</t>
  </si>
  <si>
    <t xml:space="preserve">      农业保险保费补贴</t>
  </si>
  <si>
    <t xml:space="preserve">      创业担保贷款贴息</t>
  </si>
  <si>
    <t xml:space="preserve">      其他普惠金融发展支出</t>
  </si>
  <si>
    <t xml:space="preserve">  交通运输支出</t>
  </si>
  <si>
    <t xml:space="preserve">    公路水路运输</t>
  </si>
  <si>
    <t xml:space="preserve">      公路建设</t>
  </si>
  <si>
    <t xml:space="preserve">      公路养护</t>
  </si>
  <si>
    <t xml:space="preserve">      交通运输信息化建设</t>
  </si>
  <si>
    <t xml:space="preserve">      公路运输管理</t>
  </si>
  <si>
    <t xml:space="preserve">      港口设施</t>
  </si>
  <si>
    <t xml:space="preserve">      水路运输管理支出</t>
  </si>
  <si>
    <t xml:space="preserve">      其他公路水路运输支出</t>
  </si>
  <si>
    <t xml:space="preserve">    成品油价格改革对交通运输的补贴</t>
  </si>
  <si>
    <t xml:space="preserve">      成品油价格改革补贴其他支出</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</si>
  <si>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</si>
  <si>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</si>
  <si>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</si>
  <si>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</si>
  <si>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</si>
  <si>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t>
  </si>
  <si>
    <t xml:space="preserve">      公共交通运营补助</t>
  </si>
  <si>
    <t xml:space="preserve">    制造业</t>
  </si>
  <si>
    <t xml:space="preserve">      其他制造业支出</t>
  </si>
  <si>
    <t xml:space="preserve">    建筑业</t>
  </si>
  <si>
    <t xml:space="preserve">      其他建筑业支出</t>
  </si>
  <si>
    <t xml:space="preserve">    工业和信息产业监管</t>
  </si>
  <si>
    <t xml:space="preserve">      产业发展</t>
  </si>
  <si>
    <t xml:space="preserve">    国有资产监管</t>
  </si>
  <si>
    <t xml:space="preserve">      中小企业发展专项</t>
  </si>
  <si>
    <t xml:space="preserve">    其他资源勘探工业信息等支出</t>
  </si>
  <si>
    <t xml:space="preserve">      其他资源勘探工业信息等支出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</si>
  <si>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</si>
  <si>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</si>
  <si>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</si>
  <si>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</si>
  <si>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</si>
  <si>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</si>
  <si>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</si>
  <si>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</si>
  <si>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其他金融支出</t>
  </si>
  <si>
    <t xml:space="preserve">      其他金融支出</t>
  </si>
  <si>
    <t xml:space="preserve">  自然资源海洋气象等支出</t>
  </si>
  <si>
    <t xml:space="preserve">    自然资源事务</t>
  </si>
  <si>
    <t xml:space="preserve">      自然资源规划及管理</t>
  </si>
  <si>
    <t xml:space="preserve">      自然资源利用与保护</t>
  </si>
  <si>
    <t xml:space="preserve">      地质勘查与矿产资源管理</t>
  </si>
  <si>
    <t xml:space="preserve">    气象事务</t>
  </si>
  <si>
    <t xml:space="preserve">      气象事业机构</t>
  </si>
  <si>
    <t xml:space="preserve">      其他气象事务支出</t>
  </si>
  <si>
    <t xml:space="preserve">    保障性安居工程支出</t>
  </si>
  <si>
    <t xml:space="preserve">      廉租住房</t>
  </si>
  <si>
    <t xml:space="preserve">      农村危房改造</t>
  </si>
  <si>
    <t xml:space="preserve">      老旧小区改造</t>
  </si>
  <si>
    <t xml:space="preserve">      其他保障性安居工程支出</t>
  </si>
  <si>
    <t xml:space="preserve">    住房改革支出</t>
  </si>
  <si>
    <t xml:space="preserve">      住房公积金</t>
  </si>
  <si>
    <t xml:space="preserve">      其他城乡社区住宅支出</t>
  </si>
  <si>
    <t xml:space="preserve">  粮油物资储备支出</t>
  </si>
  <si>
    <t xml:space="preserve">    粮油储备</t>
  </si>
  <si>
    <t xml:space="preserve">      储备粮油补贴</t>
  </si>
  <si>
    <t xml:space="preserve">      其他粮油储备支出</t>
  </si>
  <si>
    <t xml:space="preserve">  灾害防治及应急管理支出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</si>
  <si>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</si>
  <si>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</si>
  <si>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</si>
  <si>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</si>
  <si>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</si>
  <si>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</si>
  <si>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地震事务</t>
  </si>
  <si>
    <t xml:space="preserve">      地震事业机构 </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</si>
  <si>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</si>
  <si>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</si>
  <si>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</si>
  <si>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</si>
  <si>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</si>
  <si>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</si>
  <si>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</si>
  <si>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</si>
  <si>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</si>
  <si>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</si>
  <si>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</si>
  <si>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</si>
  <si>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</si>
  <si>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</si>
  <si>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</si>
  <si>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注：本表详细反映2022年一般公共预算支出情况，按预算法要求细化到功能分类项级科目。</t>
  </si>
  <si>
    <t>表19</t>
  </si>
  <si>
    <t xml:space="preserve">2022年区级政府性基金预算本级支出预算表 </t>
  </si>
  <si>
    <t>预 算 数</t>
  </si>
  <si>
    <t xml:space="preserve">    大中型水库移民后期扶持基金支出</t>
  </si>
  <si>
    <t xml:space="preserve">      移民补助</t>
  </si>
  <si>
    <t xml:space="preserve">      基础设施建设和经济发展</t>
  </si>
  <si>
    <t xml:space="preserve">    小型水库移民扶助基金安排的支出</t>
  </si>
  <si>
    <t xml:space="preserve">      农村基础设施建设支出</t>
  </si>
  <si>
    <t xml:space="preserve">      其他国有土地使用权出让收入安排的支出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</si>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</sst>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 numFmtId="178" formatCode="0_ "/>
    <numFmt numFmtId="179" formatCode="_ * #,##0_ ;_ * \-#,##0_ ;_ * &quot;-&quot;??_ ;_ @_ "/>
    <numFmt numFmtId="180" formatCode="0.0"/>
    <numFmt numFmtId="181" formatCode="0.0_ "/>
    <numFmt numFmtId="182" formatCode="0.0_);[Red]\(0.0\)"/>
  </numFmts>
  <fonts count="54">
    <font>
      <sz val="11"/>
      <color theme="1"/>
      <name val="宋体"/>
      <charset val="134"/>
      <scheme val="minor"/>
    </font>
    <font>
      <sz val="12"/>
      <name val="仿宋_GB2312"/>
      <charset val="134"/>
    </font>
    <font>
      <sz val="10"/>
      <name val="宋体"/>
      <charset val="134"/>
      <scheme val="minor"/>
    </font>
    <font>
      <sz val="14"/>
      <color theme="1"/>
      <name val="方正黑体_GBK"/>
      <charset val="134"/>
    </font>
    <font>
      <sz val="18"/>
      <color theme="1"/>
      <name val="方正小标宋_GBK"/>
      <charset val="134"/>
    </font>
    <font>
      <sz val="14"/>
      <name val="黑体"/>
      <charset val="134"/>
    </font>
    <font>
      <b/>
      <sz val="10"/>
      <name val="宋体"/>
      <charset val="134"/>
    </font>
    <font>
      <sz val="10"/>
      <name val="宋体"/>
      <charset val="134"/>
    </font>
    <font>
      <sz val="12"/>
      <name val="黑体"/>
      <charset val="134"/>
    </font>
    <font>
      <sz val="12"/>
      <name val="宋体"/>
      <charset val="134"/>
    </font>
    <font>
      <b/>
      <sz val="16"/>
      <name val="黑体"/>
      <charset val="134"/>
    </font>
    <font>
      <sz val="11"/>
      <name val="宋体"/>
      <charset val="134"/>
      <scheme val="minor"/>
    </font>
    <font>
      <sz val="11"/>
      <name val="宋体"/>
      <charset val="134"/>
    </font>
    <font>
      <sz val="11"/>
      <color theme="1"/>
      <name val="方正黑体_GBK"/>
      <charset val="134"/>
    </font>
    <font>
      <b/>
      <sz val="11"/>
      <color theme="1"/>
      <name val="宋体"/>
      <charset val="134"/>
      <scheme val="minor"/>
    </font>
    <font>
      <b/>
      <sz val="11"/>
      <name val="宋体"/>
      <charset val="134"/>
      <scheme val="minor"/>
    </font>
    <font>
      <sz val="10"/>
      <name val="仿宋_GB2312"/>
      <charset val="134"/>
    </font>
    <font>
      <sz val="11"/>
      <name val="仿宋_GB2312"/>
      <charset val="134"/>
    </font>
    <font>
      <sz val="10"/>
      <color theme="1"/>
      <name val="宋体"/>
      <charset val="134"/>
      <scheme val="minor"/>
    </font>
    <font>
      <sz val="11"/>
      <color indexed="8"/>
      <name val="宋体"/>
      <charset val="134"/>
    </font>
    <font>
      <sz val="18"/>
      <color indexed="8"/>
      <name val="方正黑体_GBK"/>
      <charset val="134"/>
    </font>
    <font>
      <b/>
      <sz val="12"/>
      <color indexed="8"/>
      <name val="宋体"/>
      <charset val="134"/>
    </font>
    <font>
      <b/>
      <sz val="11"/>
      <color indexed="8"/>
      <name val="宋体"/>
      <charset val="134"/>
      <scheme val="minor"/>
    </font>
    <font>
      <b/>
      <sz val="10"/>
      <color indexed="8"/>
      <name val="宋体"/>
      <charset val="134"/>
    </font>
    <font>
      <sz val="11"/>
      <color indexed="8"/>
      <name val="宋体"/>
      <charset val="134"/>
      <scheme val="minor"/>
    </font>
    <font>
      <sz val="10"/>
      <color indexed="8"/>
      <name val="宋体"/>
      <charset val="134"/>
    </font>
    <font>
      <sz val="18"/>
      <color indexed="8"/>
      <name val="黑体"/>
      <charset val="134"/>
    </font>
    <font>
      <b/>
      <sz val="18"/>
      <color indexed="8"/>
      <name val="宋体"/>
      <charset val="134"/>
    </font>
    <font>
      <b/>
      <sz val="20"/>
      <color indexed="8"/>
      <name val="宋体"/>
      <charset val="134"/>
    </font>
    <font>
      <b/>
      <sz val="14"/>
      <color indexed="8"/>
      <name val="宋体"/>
      <charset val="134"/>
    </font>
    <font>
      <sz val="14"/>
      <color indexed="8"/>
      <name val="方正仿宋_GBK"/>
      <charset val="134"/>
    </font>
    <font>
      <sz val="11"/>
      <color indexed="8"/>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sz val="11"/>
      <color rgb="FFFF0000"/>
      <name val="宋体"/>
      <charset val="134"/>
      <scheme val="minor"/>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7" borderId="15" applyNumberFormat="0" applyAlignment="0" applyProtection="0">
      <alignment vertical="center"/>
    </xf>
    <xf numFmtId="0" fontId="41" fillId="8" borderId="16" applyNumberFormat="0" applyAlignment="0" applyProtection="0">
      <alignment vertical="center"/>
    </xf>
    <xf numFmtId="0" fontId="42" fillId="8" borderId="15" applyNumberFormat="0" applyAlignment="0" applyProtection="0">
      <alignment vertical="center"/>
    </xf>
    <xf numFmtId="0" fontId="43" fillId="9" borderId="17" applyNumberFormat="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9" fillId="0" borderId="0">
      <alignment vertical="center"/>
    </xf>
    <xf numFmtId="0" fontId="51" fillId="0" borderId="0"/>
    <xf numFmtId="0" fontId="9" fillId="0" borderId="0">
      <alignment vertical="center"/>
    </xf>
    <xf numFmtId="0" fontId="0" fillId="0" borderId="0">
      <alignment vertical="center"/>
    </xf>
    <xf numFmtId="0" fontId="9" fillId="0" borderId="0"/>
    <xf numFmtId="0" fontId="9" fillId="0" borderId="0"/>
    <xf numFmtId="0" fontId="52" fillId="0" borderId="0">
      <alignment vertical="center"/>
    </xf>
    <xf numFmtId="0" fontId="0" fillId="0" borderId="0">
      <alignment vertical="center"/>
    </xf>
    <xf numFmtId="0" fontId="9" fillId="0" borderId="0">
      <alignment vertical="center"/>
    </xf>
    <xf numFmtId="0" fontId="0" fillId="0" borderId="0">
      <alignment vertical="center"/>
    </xf>
    <xf numFmtId="0" fontId="51" fillId="0" borderId="0" applyBorder="0">
      <alignment vertical="center"/>
    </xf>
    <xf numFmtId="0" fontId="9" fillId="0" borderId="0"/>
    <xf numFmtId="0" fontId="51" fillId="0" borderId="0"/>
    <xf numFmtId="0" fontId="0" fillId="0" borderId="0">
      <alignment vertical="center"/>
    </xf>
    <xf numFmtId="0" fontId="9" fillId="0" borderId="0"/>
  </cellStyleXfs>
  <cellXfs count="176">
    <xf numFmtId="0" fontId="0" fillId="0" borderId="0" xfId="0">
      <alignment vertical="center"/>
    </xf>
    <xf numFmtId="176" fontId="1" fillId="0" borderId="0" xfId="0" applyNumberFormat="1" applyFont="1" applyFill="1" applyAlignment="1">
      <alignment vertical="center" wrapText="1"/>
    </xf>
    <xf numFmtId="177" fontId="2" fillId="0" borderId="0" xfId="0" applyNumberFormat="1" applyFont="1" applyFill="1" applyAlignment="1">
      <alignment horizontal="right"/>
    </xf>
    <xf numFmtId="0" fontId="1" fillId="0" borderId="0" xfId="0" applyFont="1" applyFill="1" applyAlignment="1"/>
    <xf numFmtId="0" fontId="3" fillId="0" borderId="0" xfId="62" applyFont="1" applyFill="1" applyAlignment="1">
      <alignment horizontal="left" vertical="center"/>
    </xf>
    <xf numFmtId="0" fontId="4" fillId="0" borderId="0" xfId="62" applyFont="1" applyFill="1" applyAlignment="1">
      <alignment horizontal="center" vertical="center"/>
    </xf>
    <xf numFmtId="0" fontId="0" fillId="0" borderId="0" xfId="62" applyFont="1" applyFill="1" applyBorder="1" applyAlignment="1">
      <alignment horizontal="center" vertical="center" wrapText="1"/>
    </xf>
    <xf numFmtId="178" fontId="2" fillId="0" borderId="0" xfId="0" applyNumberFormat="1" applyFont="1" applyFill="1" applyBorder="1" applyAlignment="1" applyProtection="1">
      <alignment horizontal="right" vertical="center"/>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xf>
    <xf numFmtId="179" fontId="7" fillId="0" borderId="4" xfId="1"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left" vertical="center"/>
    </xf>
    <xf numFmtId="179" fontId="7" fillId="0" borderId="6" xfId="1" applyNumberFormat="1" applyFont="1" applyFill="1" applyBorder="1" applyAlignment="1" applyProtection="1">
      <alignment horizontal="center" vertical="center"/>
    </xf>
    <xf numFmtId="179" fontId="2" fillId="0" borderId="4" xfId="1" applyNumberFormat="1" applyFont="1" applyFill="1" applyBorder="1" applyAlignment="1" applyProtection="1">
      <alignment horizontal="right" vertical="center"/>
    </xf>
    <xf numFmtId="0" fontId="8" fillId="0" borderId="0" xfId="58" applyFont="1" applyFill="1" applyAlignment="1">
      <alignment vertical="center"/>
    </xf>
    <xf numFmtId="0" fontId="7" fillId="2" borderId="7" xfId="0" applyNumberFormat="1" applyFont="1" applyFill="1" applyBorder="1" applyAlignment="1" applyProtection="1">
      <alignment horizontal="left" vertical="center"/>
    </xf>
    <xf numFmtId="0" fontId="7" fillId="2" borderId="0" xfId="0" applyNumberFormat="1" applyFont="1" applyFill="1" applyAlignment="1" applyProtection="1">
      <alignment horizontal="left" vertical="center"/>
    </xf>
    <xf numFmtId="0" fontId="9" fillId="0" borderId="0" xfId="58" applyFont="1" applyFill="1" applyAlignment="1">
      <alignment vertical="center"/>
    </xf>
    <xf numFmtId="0" fontId="7" fillId="2" borderId="8" xfId="0" applyNumberFormat="1" applyFont="1" applyFill="1" applyBorder="1" applyAlignment="1" applyProtection="1">
      <alignment horizontal="left" vertical="center"/>
    </xf>
    <xf numFmtId="0" fontId="3" fillId="0" borderId="8" xfId="62" applyFont="1" applyFill="1" applyBorder="1" applyAlignment="1">
      <alignment horizontal="left" vertical="center"/>
    </xf>
    <xf numFmtId="0" fontId="9" fillId="0" borderId="8" xfId="58" applyFont="1" applyFill="1" applyBorder="1" applyAlignment="1">
      <alignment vertical="center"/>
    </xf>
    <xf numFmtId="0" fontId="4" fillId="0" borderId="8" xfId="62" applyFont="1" applyFill="1" applyBorder="1" applyAlignment="1">
      <alignment horizontal="center" vertical="center"/>
    </xf>
    <xf numFmtId="0" fontId="10" fillId="0" borderId="8" xfId="58" applyFont="1" applyFill="1" applyBorder="1" applyAlignment="1">
      <alignment horizontal="center" vertical="top"/>
    </xf>
    <xf numFmtId="0" fontId="8" fillId="0" borderId="8" xfId="58" applyFont="1" applyFill="1" applyBorder="1" applyAlignment="1">
      <alignment vertical="center"/>
    </xf>
    <xf numFmtId="0" fontId="0" fillId="0" borderId="8" xfId="58" applyFill="1" applyBorder="1" applyAlignment="1">
      <alignment horizontal="right" vertical="center"/>
    </xf>
    <xf numFmtId="0" fontId="9" fillId="0" borderId="8" xfId="58" applyFont="1" applyFill="1" applyBorder="1" applyAlignment="1">
      <alignment horizontal="right" vertical="top"/>
    </xf>
    <xf numFmtId="0" fontId="5" fillId="0" borderId="8" xfId="63" applyFont="1" applyFill="1" applyBorder="1" applyAlignment="1">
      <alignment horizontal="center" vertical="center"/>
    </xf>
    <xf numFmtId="177" fontId="5" fillId="0" borderId="8" xfId="61" applyNumberFormat="1" applyFont="1" applyFill="1" applyBorder="1" applyAlignment="1" applyProtection="1">
      <alignment horizontal="center" vertical="center" wrapText="1"/>
      <protection locked="0"/>
    </xf>
    <xf numFmtId="0" fontId="6" fillId="0" borderId="8" xfId="58" applyFont="1" applyFill="1" applyBorder="1" applyAlignment="1">
      <alignment horizontal="center" vertical="center" wrapText="1"/>
    </xf>
    <xf numFmtId="0" fontId="6" fillId="0" borderId="8" xfId="0" applyNumberFormat="1" applyFont="1" applyFill="1" applyBorder="1" applyAlignment="1" applyProtection="1">
      <alignment horizontal="left" vertical="center"/>
    </xf>
    <xf numFmtId="179" fontId="6" fillId="0" borderId="8" xfId="1" applyNumberFormat="1" applyFont="1" applyFill="1" applyBorder="1" applyAlignment="1" applyProtection="1">
      <alignment horizontal="right" vertical="center"/>
    </xf>
    <xf numFmtId="0" fontId="0" fillId="0" borderId="8" xfId="0" applyFont="1" applyFill="1" applyBorder="1" applyAlignment="1">
      <alignment vertical="center"/>
    </xf>
    <xf numFmtId="0" fontId="0" fillId="0" borderId="0" xfId="0" applyFont="1" applyFill="1" applyAlignment="1">
      <alignment vertical="center"/>
    </xf>
    <xf numFmtId="0" fontId="6" fillId="3" borderId="7" xfId="0" applyNumberFormat="1" applyFont="1" applyFill="1" applyBorder="1" applyAlignment="1" applyProtection="1">
      <alignment horizontal="left" vertical="center"/>
    </xf>
    <xf numFmtId="0" fontId="6" fillId="3" borderId="3" xfId="0" applyNumberFormat="1" applyFont="1" applyFill="1" applyBorder="1" applyAlignment="1" applyProtection="1">
      <alignment horizontal="left" vertical="center"/>
    </xf>
    <xf numFmtId="0" fontId="7" fillId="3" borderId="7" xfId="0" applyNumberFormat="1" applyFont="1" applyFill="1" applyBorder="1" applyAlignment="1" applyProtection="1">
      <alignment horizontal="left" vertical="center"/>
    </xf>
    <xf numFmtId="0" fontId="7" fillId="3" borderId="3" xfId="0" applyNumberFormat="1" applyFont="1" applyFill="1" applyBorder="1" applyAlignment="1" applyProtection="1">
      <alignment horizontal="left" vertical="center"/>
    </xf>
    <xf numFmtId="0" fontId="7" fillId="0" borderId="8" xfId="0" applyNumberFormat="1" applyFont="1" applyFill="1" applyBorder="1" applyAlignment="1" applyProtection="1">
      <alignment horizontal="left" vertical="center"/>
    </xf>
    <xf numFmtId="179" fontId="7" fillId="0" borderId="8" xfId="1" applyNumberFormat="1" applyFont="1" applyFill="1" applyBorder="1" applyAlignment="1" applyProtection="1">
      <alignment horizontal="right" vertical="center"/>
    </xf>
    <xf numFmtId="0" fontId="11" fillId="0" borderId="8" xfId="0" applyFont="1" applyFill="1" applyBorder="1" applyAlignment="1">
      <alignment horizontal="left" vertical="center"/>
    </xf>
    <xf numFmtId="0" fontId="7" fillId="3" borderId="8" xfId="0" applyNumberFormat="1" applyFont="1" applyFill="1" applyBorder="1" applyAlignment="1" applyProtection="1">
      <alignment horizontal="left" vertical="center"/>
    </xf>
    <xf numFmtId="0" fontId="11" fillId="4" borderId="8" xfId="0" applyFont="1" applyFill="1" applyBorder="1" applyAlignment="1">
      <alignment horizontal="left" vertical="center"/>
    </xf>
    <xf numFmtId="0" fontId="12" fillId="0" borderId="8" xfId="58" applyFont="1" applyFill="1" applyBorder="1" applyAlignment="1">
      <alignment horizontal="left" vertical="center" wrapText="1"/>
    </xf>
    <xf numFmtId="0" fontId="7" fillId="2" borderId="9" xfId="0" applyNumberFormat="1" applyFont="1" applyFill="1" applyBorder="1" applyAlignment="1" applyProtection="1">
      <alignment horizontal="left" vertical="center"/>
    </xf>
    <xf numFmtId="0" fontId="4" fillId="0" borderId="0" xfId="0" applyFont="1" applyAlignment="1">
      <alignment horizontal="center" vertical="center"/>
    </xf>
    <xf numFmtId="0" fontId="0" fillId="0" borderId="0" xfId="0" applyAlignment="1">
      <alignment horizontal="righ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13" fillId="0" borderId="8" xfId="0" applyFont="1" applyBorder="1" applyAlignment="1">
      <alignment horizontal="center" vertical="center"/>
    </xf>
    <xf numFmtId="0" fontId="0" fillId="0" borderId="8" xfId="0" applyFont="1" applyBorder="1">
      <alignment vertical="center"/>
    </xf>
    <xf numFmtId="0" fontId="0" fillId="0" borderId="8" xfId="0" applyFont="1" applyBorder="1" applyAlignment="1">
      <alignment horizontal="left" vertical="center"/>
    </xf>
    <xf numFmtId="0" fontId="0" fillId="0" borderId="8" xfId="0" applyFont="1" applyBorder="1" applyAlignment="1">
      <alignment horizontal="center" vertical="center"/>
    </xf>
    <xf numFmtId="179" fontId="0" fillId="0" borderId="8" xfId="1" applyNumberFormat="1" applyFont="1" applyBorder="1">
      <alignment vertical="center"/>
    </xf>
    <xf numFmtId="43" fontId="0" fillId="0" borderId="0" xfId="0" applyNumberFormat="1">
      <alignment vertical="center"/>
    </xf>
    <xf numFmtId="0" fontId="0" fillId="0" borderId="8" xfId="0" applyFont="1" applyBorder="1" applyAlignment="1">
      <alignment vertical="center" wrapText="1"/>
    </xf>
    <xf numFmtId="0" fontId="4" fillId="0" borderId="0" xfId="0" applyFont="1">
      <alignment vertical="center"/>
    </xf>
    <xf numFmtId="0" fontId="0" fillId="0" borderId="0" xfId="0" applyAlignment="1">
      <alignment horizontal="center" vertical="center"/>
    </xf>
    <xf numFmtId="0" fontId="14" fillId="0" borderId="8" xfId="0" applyFont="1" applyBorder="1">
      <alignment vertical="center"/>
    </xf>
    <xf numFmtId="180" fontId="0" fillId="0" borderId="8" xfId="0" applyNumberFormat="1" applyBorder="1">
      <alignment vertical="center"/>
    </xf>
    <xf numFmtId="180" fontId="0" fillId="0" borderId="0" xfId="0" applyNumberFormat="1">
      <alignment vertical="center"/>
    </xf>
    <xf numFmtId="0" fontId="0" fillId="0" borderId="8" xfId="0" applyBorder="1">
      <alignment vertical="center"/>
    </xf>
    <xf numFmtId="0" fontId="5" fillId="5" borderId="8" xfId="54" applyFont="1" applyFill="1" applyBorder="1" applyAlignment="1">
      <alignment horizontal="center" vertical="center"/>
    </xf>
    <xf numFmtId="177" fontId="5" fillId="5" borderId="8" xfId="54" applyNumberFormat="1" applyFont="1" applyFill="1" applyBorder="1" applyAlignment="1">
      <alignment horizontal="center" vertical="center"/>
    </xf>
    <xf numFmtId="0" fontId="15" fillId="5" borderId="8" xfId="54" applyFont="1" applyFill="1" applyBorder="1" applyAlignment="1">
      <alignment horizontal="center" vertical="center"/>
    </xf>
    <xf numFmtId="179" fontId="15" fillId="5" borderId="8" xfId="1" applyNumberFormat="1" applyFont="1" applyFill="1" applyBorder="1" applyAlignment="1" applyProtection="1">
      <alignment vertical="center"/>
    </xf>
    <xf numFmtId="0" fontId="15" fillId="5" borderId="8" xfId="52" applyFont="1" applyFill="1" applyBorder="1" applyAlignment="1">
      <alignment vertical="center"/>
    </xf>
    <xf numFmtId="176" fontId="15" fillId="5" borderId="8" xfId="52" applyNumberFormat="1" applyFont="1" applyFill="1" applyBorder="1" applyAlignment="1">
      <alignment vertical="center"/>
    </xf>
    <xf numFmtId="3" fontId="11" fillId="5" borderId="8" xfId="0" applyNumberFormat="1" applyFont="1" applyFill="1" applyBorder="1" applyAlignment="1" applyProtection="1">
      <alignment vertical="center"/>
    </xf>
    <xf numFmtId="179" fontId="11" fillId="5" borderId="8" xfId="1" applyNumberFormat="1" applyFont="1" applyFill="1" applyBorder="1" applyAlignment="1" applyProtection="1">
      <alignment vertical="center"/>
    </xf>
    <xf numFmtId="3" fontId="11" fillId="0" borderId="8" xfId="0" applyNumberFormat="1" applyFont="1" applyFill="1" applyBorder="1" applyAlignment="1" applyProtection="1">
      <alignment vertical="center" wrapText="1"/>
    </xf>
    <xf numFmtId="3" fontId="11" fillId="0" borderId="8" xfId="0" applyNumberFormat="1" applyFont="1" applyFill="1" applyBorder="1" applyAlignment="1" applyProtection="1">
      <alignment horizontal="left" vertical="center" wrapText="1"/>
    </xf>
    <xf numFmtId="179" fontId="11" fillId="5" borderId="8" xfId="1" applyNumberFormat="1" applyFont="1" applyFill="1" applyBorder="1" applyAlignment="1">
      <alignment horizontal="right" vertical="center"/>
    </xf>
    <xf numFmtId="0" fontId="0" fillId="5" borderId="8" xfId="52" applyFont="1" applyFill="1" applyBorder="1" applyAlignment="1">
      <alignment vertical="center"/>
    </xf>
    <xf numFmtId="0" fontId="11" fillId="5" borderId="8" xfId="52" applyFont="1" applyFill="1" applyBorder="1" applyAlignment="1">
      <alignment vertical="center"/>
    </xf>
    <xf numFmtId="179" fontId="0" fillId="5" borderId="8" xfId="1" applyNumberFormat="1" applyFont="1" applyFill="1" applyBorder="1" applyAlignment="1">
      <alignment horizontal="right" vertical="center"/>
    </xf>
    <xf numFmtId="0" fontId="15" fillId="5" borderId="8" xfId="0" applyFont="1" applyFill="1" applyBorder="1" applyAlignment="1">
      <alignment horizontal="left" vertical="center"/>
    </xf>
    <xf numFmtId="179" fontId="15" fillId="5" borderId="8" xfId="1" applyNumberFormat="1" applyFont="1" applyFill="1" applyBorder="1" applyAlignment="1">
      <alignment horizontal="right" vertical="center"/>
    </xf>
    <xf numFmtId="0" fontId="16" fillId="5" borderId="8" xfId="52" applyFont="1" applyFill="1" applyBorder="1" applyAlignment="1">
      <alignment vertical="center"/>
    </xf>
    <xf numFmtId="179" fontId="17" fillId="5" borderId="8" xfId="1" applyNumberFormat="1" applyFont="1" applyFill="1" applyBorder="1" applyAlignment="1">
      <alignment horizontal="right" vertical="center"/>
    </xf>
    <xf numFmtId="179" fontId="7" fillId="5" borderId="8" xfId="1" applyNumberFormat="1" applyFont="1" applyFill="1" applyBorder="1" applyAlignment="1" applyProtection="1">
      <alignment vertical="center"/>
    </xf>
    <xf numFmtId="3" fontId="7" fillId="0" borderId="8" xfId="0" applyNumberFormat="1" applyFont="1" applyFill="1" applyBorder="1" applyAlignment="1" applyProtection="1">
      <alignment horizontal="left" vertical="center" wrapText="1"/>
    </xf>
    <xf numFmtId="0" fontId="18" fillId="5" borderId="0" xfId="56" applyFont="1" applyFill="1" applyAlignment="1">
      <alignment horizontal="left" vertical="center" wrapTex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4" fillId="0" borderId="8" xfId="0" applyFont="1" applyFill="1" applyBorder="1">
      <alignment vertical="center"/>
    </xf>
    <xf numFmtId="3" fontId="15" fillId="0" borderId="8" xfId="0" applyNumberFormat="1" applyFont="1" applyFill="1" applyBorder="1" applyAlignment="1" applyProtection="1">
      <alignment vertical="center"/>
    </xf>
    <xf numFmtId="0" fontId="11" fillId="0" borderId="8" xfId="0" applyFont="1" applyFill="1" applyBorder="1" applyAlignment="1">
      <alignment vertical="center"/>
    </xf>
    <xf numFmtId="3" fontId="15" fillId="0" borderId="8" xfId="0" applyNumberFormat="1" applyFont="1" applyFill="1" applyBorder="1" applyAlignment="1" applyProtection="1">
      <alignment horizontal="left" vertical="center"/>
    </xf>
    <xf numFmtId="3" fontId="11" fillId="0" borderId="8" xfId="0" applyNumberFormat="1" applyFont="1" applyFill="1" applyBorder="1" applyAlignment="1" applyProtection="1">
      <alignment horizontal="left" vertical="center"/>
    </xf>
    <xf numFmtId="0" fontId="0" fillId="0" borderId="8" xfId="0" applyFill="1" applyBorder="1">
      <alignment vertical="center"/>
    </xf>
    <xf numFmtId="176" fontId="16" fillId="0" borderId="0" xfId="0" applyNumberFormat="1" applyFont="1" applyFill="1" applyAlignment="1">
      <alignment horizontal="left" vertical="center" wrapText="1"/>
    </xf>
    <xf numFmtId="0" fontId="0" fillId="0" borderId="0" xfId="62" applyFont="1" applyFill="1" applyBorder="1" applyAlignment="1">
      <alignment horizontal="center" vertical="center"/>
    </xf>
    <xf numFmtId="177" fontId="5" fillId="0"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176" fontId="15" fillId="5" borderId="8" xfId="0" applyNumberFormat="1" applyFont="1" applyFill="1" applyBorder="1" applyAlignment="1">
      <alignment vertical="center"/>
    </xf>
    <xf numFmtId="3" fontId="12" fillId="5" borderId="8" xfId="0" applyNumberFormat="1" applyFont="1" applyFill="1" applyBorder="1" applyAlignment="1" applyProtection="1">
      <alignment vertical="center"/>
    </xf>
    <xf numFmtId="179" fontId="12" fillId="5" borderId="8" xfId="1" applyNumberFormat="1" applyFont="1" applyFill="1" applyBorder="1" applyAlignment="1" applyProtection="1">
      <alignment vertical="center"/>
    </xf>
    <xf numFmtId="3" fontId="12" fillId="5" borderId="8" xfId="0" applyNumberFormat="1" applyFont="1" applyFill="1" applyBorder="1" applyAlignment="1" applyProtection="1">
      <alignment vertical="center" wrapText="1"/>
    </xf>
    <xf numFmtId="177" fontId="17" fillId="5" borderId="8" xfId="0" applyNumberFormat="1" applyFont="1" applyFill="1" applyBorder="1" applyAlignment="1"/>
    <xf numFmtId="179" fontId="17" fillId="5" borderId="8" xfId="1" applyNumberFormat="1" applyFont="1" applyFill="1" applyBorder="1" applyAlignment="1"/>
    <xf numFmtId="0" fontId="19" fillId="5" borderId="8" xfId="57" applyFont="1" applyFill="1" applyBorder="1" applyAlignment="1">
      <alignment vertical="center"/>
    </xf>
    <xf numFmtId="3" fontId="12" fillId="0" borderId="8" xfId="0" applyNumberFormat="1" applyFont="1" applyFill="1" applyBorder="1" applyAlignment="1" applyProtection="1">
      <alignment vertical="center" wrapText="1"/>
    </xf>
    <xf numFmtId="0" fontId="12" fillId="5" borderId="8" xfId="57" applyFont="1" applyFill="1" applyBorder="1" applyAlignment="1">
      <alignment vertical="center"/>
    </xf>
    <xf numFmtId="0" fontId="19" fillId="0" borderId="8" xfId="58" applyFont="1" applyFill="1" applyBorder="1" applyAlignment="1">
      <alignment vertical="center"/>
    </xf>
    <xf numFmtId="179" fontId="11" fillId="0" borderId="8" xfId="1" applyNumberFormat="1" applyFont="1" applyFill="1" applyBorder="1" applyAlignment="1">
      <alignment horizontal="right" vertical="center"/>
    </xf>
    <xf numFmtId="0" fontId="0" fillId="0" borderId="0" xfId="56" applyFont="1"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5" fillId="0" borderId="8" xfId="58" applyFont="1" applyFill="1" applyBorder="1" applyAlignment="1">
      <alignment horizontal="center" vertical="center"/>
    </xf>
    <xf numFmtId="0" fontId="3" fillId="0" borderId="8" xfId="0" applyNumberFormat="1" applyFont="1" applyFill="1" applyBorder="1" applyAlignment="1">
      <alignment horizontal="center" vertical="center"/>
    </xf>
    <xf numFmtId="0" fontId="14" fillId="0" borderId="8" xfId="0" applyFont="1" applyFill="1" applyBorder="1" applyAlignment="1">
      <alignment horizontal="left" vertical="center"/>
    </xf>
    <xf numFmtId="0" fontId="14" fillId="0" borderId="8" xfId="0" applyNumberFormat="1" applyFont="1" applyFill="1" applyBorder="1">
      <alignment vertical="center"/>
    </xf>
    <xf numFmtId="0" fontId="15" fillId="0" borderId="8" xfId="0" applyFont="1" applyFill="1" applyBorder="1" applyAlignment="1">
      <alignment horizontal="left" vertical="center"/>
    </xf>
    <xf numFmtId="178" fontId="11" fillId="0" borderId="8" xfId="0" applyNumberFormat="1" applyFont="1" applyFill="1" applyBorder="1" applyAlignment="1" applyProtection="1">
      <alignment horizontal="left" vertical="center"/>
      <protection locked="0"/>
    </xf>
    <xf numFmtId="181" fontId="11" fillId="0" borderId="8" xfId="0" applyNumberFormat="1" applyFont="1" applyFill="1" applyBorder="1" applyAlignment="1" applyProtection="1">
      <alignment horizontal="left" vertical="center"/>
      <protection locked="0"/>
    </xf>
    <xf numFmtId="178" fontId="15" fillId="0" borderId="8" xfId="0" applyNumberFormat="1" applyFont="1" applyFill="1" applyBorder="1" applyAlignment="1" applyProtection="1">
      <alignment horizontal="left" vertical="center"/>
      <protection locked="0"/>
    </xf>
    <xf numFmtId="181" fontId="15" fillId="0" borderId="8" xfId="0" applyNumberFormat="1" applyFont="1" applyFill="1" applyBorder="1" applyAlignment="1" applyProtection="1">
      <alignment horizontal="left" vertical="center"/>
      <protection locked="0"/>
    </xf>
    <xf numFmtId="0" fontId="14" fillId="0" borderId="10" xfId="0" applyNumberFormat="1" applyFont="1" applyFill="1" applyBorder="1">
      <alignment vertical="center"/>
    </xf>
    <xf numFmtId="0" fontId="11" fillId="0" borderId="7" xfId="0" applyFont="1" applyFill="1" applyBorder="1" applyAlignment="1">
      <alignment vertical="center"/>
    </xf>
    <xf numFmtId="41" fontId="7" fillId="0" borderId="0" xfId="4" applyFont="1" applyFill="1" applyAlignment="1">
      <alignment horizontal="center" vertical="center"/>
    </xf>
    <xf numFmtId="0" fontId="0" fillId="0" borderId="0" xfId="0" applyNumberFormat="1" applyFill="1">
      <alignment vertical="center"/>
    </xf>
    <xf numFmtId="0" fontId="14" fillId="0" borderId="0" xfId="0" applyNumberFormat="1" applyFont="1" applyFill="1" applyBorder="1">
      <alignment vertical="center"/>
    </xf>
    <xf numFmtId="0" fontId="20" fillId="0" borderId="0" xfId="58" applyFont="1" applyFill="1" applyAlignment="1">
      <alignment horizontal="center" vertical="center"/>
    </xf>
    <xf numFmtId="177" fontId="20" fillId="0" borderId="0" xfId="58" applyNumberFormat="1" applyFont="1" applyFill="1" applyAlignment="1">
      <alignment horizontal="center" vertical="center"/>
    </xf>
    <xf numFmtId="182" fontId="20" fillId="0" borderId="0" xfId="58" applyNumberFormat="1" applyFont="1" applyFill="1" applyAlignment="1">
      <alignment horizontal="center" vertical="center"/>
    </xf>
    <xf numFmtId="10" fontId="20" fillId="0" borderId="0" xfId="3" applyNumberFormat="1" applyFont="1" applyFill="1" applyBorder="1" applyAlignment="1" applyProtection="1">
      <alignment horizontal="center" vertical="center"/>
    </xf>
    <xf numFmtId="0" fontId="0" fillId="0" borderId="0" xfId="62" applyBorder="1" applyAlignment="1">
      <alignment vertical="center"/>
    </xf>
    <xf numFmtId="177" fontId="5" fillId="0" borderId="10" xfId="61" applyNumberFormat="1" applyFont="1" applyFill="1" applyBorder="1" applyAlignment="1" applyProtection="1">
      <alignment horizontal="center" vertical="center" wrapText="1"/>
      <protection locked="0"/>
    </xf>
    <xf numFmtId="182" fontId="5" fillId="0" borderId="8" xfId="61" applyNumberFormat="1" applyFont="1" applyFill="1" applyBorder="1" applyAlignment="1" applyProtection="1">
      <alignment horizontal="center" vertical="center" wrapText="1"/>
      <protection locked="0"/>
    </xf>
    <xf numFmtId="0" fontId="15" fillId="0" borderId="7" xfId="58" applyFont="1" applyFill="1" applyBorder="1" applyAlignment="1">
      <alignment horizontal="center" vertical="center"/>
    </xf>
    <xf numFmtId="179" fontId="21" fillId="0" borderId="8" xfId="1" applyNumberFormat="1" applyFont="1" applyFill="1" applyBorder="1">
      <alignment vertical="center"/>
    </xf>
    <xf numFmtId="179" fontId="22" fillId="0" borderId="11" xfId="1" applyNumberFormat="1" applyFont="1" applyFill="1" applyBorder="1">
      <alignment vertical="center"/>
    </xf>
    <xf numFmtId="179" fontId="22" fillId="0" borderId="8" xfId="1" applyNumberFormat="1" applyFont="1" applyFill="1" applyBorder="1">
      <alignment vertical="center"/>
    </xf>
    <xf numFmtId="0" fontId="15" fillId="0" borderId="8" xfId="58" applyFont="1" applyFill="1" applyBorder="1" applyAlignment="1">
      <alignment horizontal="center" vertical="center"/>
    </xf>
    <xf numFmtId="0" fontId="15" fillId="0" borderId="7" xfId="50" applyFont="1" applyFill="1" applyBorder="1" applyAlignment="1" applyProtection="1">
      <alignment horizontal="left" vertical="center" wrapText="1"/>
      <protection locked="0"/>
    </xf>
    <xf numFmtId="0" fontId="15" fillId="0" borderId="8" xfId="50" applyFont="1" applyFill="1" applyBorder="1" applyAlignment="1" applyProtection="1">
      <alignment horizontal="left" vertical="center" wrapText="1"/>
      <protection locked="0"/>
    </xf>
    <xf numFmtId="179" fontId="22" fillId="0" borderId="8" xfId="1" applyNumberFormat="1" applyFont="1" applyFill="1" applyBorder="1" applyAlignment="1">
      <alignment horizontal="right" vertical="center"/>
    </xf>
    <xf numFmtId="0" fontId="22" fillId="0" borderId="7" xfId="58" applyFont="1" applyFill="1" applyBorder="1">
      <alignment vertical="center"/>
    </xf>
    <xf numFmtId="179" fontId="23" fillId="0" borderId="8" xfId="1" applyNumberFormat="1" applyFont="1" applyFill="1" applyBorder="1" applyAlignment="1">
      <alignment horizontal="right" vertical="center"/>
    </xf>
    <xf numFmtId="179" fontId="22" fillId="0" borderId="11" xfId="1" applyNumberFormat="1" applyFont="1" applyFill="1" applyBorder="1" applyAlignment="1">
      <alignment horizontal="right" vertical="center"/>
    </xf>
    <xf numFmtId="0" fontId="24" fillId="0" borderId="8" xfId="58" applyFont="1" applyFill="1" applyBorder="1">
      <alignment vertical="center"/>
    </xf>
    <xf numFmtId="179" fontId="24" fillId="0" borderId="8" xfId="1" applyNumberFormat="1" applyFont="1" applyFill="1" applyBorder="1" applyAlignment="1">
      <alignment horizontal="right" vertical="center"/>
    </xf>
    <xf numFmtId="0" fontId="11" fillId="0" borderId="7" xfId="59" applyFont="1" applyFill="1" applyBorder="1" applyAlignment="1" applyProtection="1">
      <alignment vertical="center"/>
      <protection locked="0"/>
    </xf>
    <xf numFmtId="179" fontId="25" fillId="0" borderId="8" xfId="1" applyNumberFormat="1" applyFont="1" applyFill="1" applyBorder="1" applyAlignment="1">
      <alignment horizontal="right" vertical="center"/>
    </xf>
    <xf numFmtId="179" fontId="24" fillId="0" borderId="11" xfId="1" applyNumberFormat="1" applyFont="1" applyFill="1" applyBorder="1" applyAlignment="1">
      <alignment horizontal="right" vertical="center"/>
    </xf>
    <xf numFmtId="0" fontId="15" fillId="0" borderId="7" xfId="59" applyFont="1" applyFill="1" applyBorder="1" applyAlignment="1" applyProtection="1">
      <alignment vertical="center"/>
      <protection locked="0"/>
    </xf>
    <xf numFmtId="49" fontId="0" fillId="0" borderId="8" xfId="0" applyNumberFormat="1" applyFont="1" applyFill="1" applyBorder="1" applyAlignment="1" applyProtection="1">
      <alignment vertical="center"/>
    </xf>
    <xf numFmtId="0" fontId="11" fillId="0" borderId="7" xfId="59" applyFont="1" applyFill="1" applyBorder="1" applyAlignment="1" applyProtection="1">
      <alignment vertical="center" wrapText="1"/>
      <protection locked="0"/>
    </xf>
    <xf numFmtId="0" fontId="24" fillId="0" borderId="8" xfId="58" applyFont="1" applyFill="1" applyBorder="1" applyAlignment="1">
      <alignment vertical="center" wrapText="1"/>
    </xf>
    <xf numFmtId="0" fontId="0" fillId="0" borderId="7" xfId="58" applyFont="1" applyFill="1" applyBorder="1">
      <alignment vertical="center"/>
    </xf>
    <xf numFmtId="179" fontId="0" fillId="0" borderId="8" xfId="1" applyNumberFormat="1" applyFont="1" applyFill="1" applyBorder="1">
      <alignment vertical="center"/>
    </xf>
    <xf numFmtId="0" fontId="24" fillId="0" borderId="7" xfId="58" applyFont="1" applyFill="1" applyBorder="1">
      <alignment vertical="center"/>
    </xf>
    <xf numFmtId="179" fontId="18" fillId="0" borderId="8" xfId="1" applyNumberFormat="1" applyFont="1" applyFill="1" applyBorder="1" applyAlignment="1">
      <alignment horizontal="right" vertical="center"/>
    </xf>
    <xf numFmtId="179" fontId="0" fillId="0" borderId="8" xfId="1" applyNumberFormat="1" applyFont="1" applyFill="1" applyBorder="1" applyAlignment="1">
      <alignment horizontal="right" vertical="center"/>
    </xf>
    <xf numFmtId="177" fontId="24" fillId="0" borderId="8" xfId="58" applyNumberFormat="1" applyFont="1" applyFill="1" applyBorder="1" applyAlignment="1">
      <alignment horizontal="right" vertical="center"/>
    </xf>
    <xf numFmtId="0" fontId="18" fillId="0" borderId="0" xfId="58" applyFont="1" applyFill="1" applyAlignment="1">
      <alignment horizontal="left" vertical="center" wrapText="1"/>
    </xf>
    <xf numFmtId="0" fontId="26"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0" fillId="0" borderId="0" xfId="0" applyFont="1" applyAlignment="1">
      <alignment vertical="center"/>
    </xf>
    <xf numFmtId="0" fontId="31" fillId="0" borderId="0" xfId="0" applyFont="1" applyAlignment="1">
      <alignment vertical="center"/>
    </xf>
    <xf numFmtId="0" fontId="29" fillId="0" borderId="0" xfId="0" applyFont="1" applyAlignment="1">
      <alignment horizontal="righ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28" fillId="0" borderId="0" xfId="0" applyFont="1" applyAlignment="1">
      <alignment vertical="center"/>
    </xf>
    <xf numFmtId="31" fontId="28" fillId="0" borderId="0" xfId="0" applyNumberFormat="1" applyFont="1" applyAlignment="1">
      <alignment vertical="center"/>
    </xf>
    <xf numFmtId="31" fontId="28" fillId="0" borderId="0" xfId="0" applyNumberFormat="1" applyFont="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9" xfId="50"/>
    <cellStyle name="常规_西安" xfId="51"/>
    <cellStyle name="常规 2 2 3" xfId="52"/>
    <cellStyle name="常规_2007年10月25涪陵" xfId="53"/>
    <cellStyle name="常规 3 3" xfId="54"/>
    <cellStyle name="常规 2 2" xfId="55"/>
    <cellStyle name="常规 3 4" xfId="56"/>
    <cellStyle name="常规 2 3" xfId="57"/>
    <cellStyle name="常规 2 3 2" xfId="58"/>
    <cellStyle name="3232" xfId="59"/>
    <cellStyle name="常规 3" xfId="60"/>
    <cellStyle name="常规_2007人代会数据 2" xfId="61"/>
    <cellStyle name="常规 2" xfId="62"/>
    <cellStyle name="常规 4 2 3"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1185;\9.%20&#21382;&#24180;&#35843;&#25972;&#39044;&#31639;\2022&#24180;&#39044;&#31639;&#35843;&#25972;\&#20020;&#28207;&#12289;&#30333;&#28059;&#24180;&#21021;&#39044;&#31639;\30-&#20020;&#28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920;&#26679;&#65306;&#38468;&#20214;&#19968;&#65288;&#32493;&#65289;202112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填报说明"/>
      <sheetName val="表一"/>
      <sheetName val="表二"/>
      <sheetName val="表三"/>
      <sheetName val="表四"/>
      <sheetName val="表五"/>
      <sheetName val="表五附表（乡财科加表）"/>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2"/>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01-2021公共平衡 "/>
      <sheetName val="02-2021公共本级支出功能 "/>
      <sheetName val="03-2021公共转移支付分地区"/>
      <sheetName val="04-2021公共转移支付分项目 "/>
      <sheetName val="5-2021基金平衡"/>
      <sheetName val="6-2021基金支出"/>
      <sheetName val="7-2021基金转移支付分地区"/>
      <sheetName val="8-2021基金转移支付分项目 "/>
      <sheetName val="9-2021国资平衡"/>
      <sheetName val="10-2021社保平衡"/>
      <sheetName val="11-2021社保结余"/>
      <sheetName val="12-2022公共平衡"/>
      <sheetName val="13-2022公共本级支出功能 "/>
      <sheetName val="14-2022公共基本和项目 "/>
      <sheetName val="15-2022公共本级基本支出"/>
      <sheetName val="16-2022公共转移支付分地区"/>
      <sheetName val="17-2022公共转移支付分项目"/>
      <sheetName val="18-2022基金平衡"/>
      <sheetName val="19-2022基金支出"/>
      <sheetName val="20-2022基金转移支付分地区"/>
      <sheetName val="21-2022基金转移支付分项目"/>
      <sheetName val="22-2022国资平衡"/>
      <sheetName val="23-2022社保平衡"/>
      <sheetName val="24-2022社保结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A6" t="str">
            <v>  科学技术支出</v>
          </cell>
          <cell r="B6">
            <v>206</v>
          </cell>
          <cell r="C6">
            <v>3</v>
          </cell>
          <cell r="D6" t="str">
            <v>  科学技术支出</v>
          </cell>
          <cell r="E6">
            <v>0</v>
          </cell>
        </row>
        <row r="7">
          <cell r="A7" t="str">
            <v>    核电站乏燃料处理处置基金支出</v>
          </cell>
          <cell r="B7">
            <v>20610</v>
          </cell>
          <cell r="C7">
            <v>5</v>
          </cell>
          <cell r="D7" t="str">
            <v>    核电站乏燃料处理处置基金支出</v>
          </cell>
          <cell r="E7">
            <v>0</v>
          </cell>
        </row>
        <row r="8">
          <cell r="A8" t="str">
            <v>      乏燃料运输</v>
          </cell>
          <cell r="B8">
            <v>2061001</v>
          </cell>
          <cell r="C8">
            <v>7</v>
          </cell>
          <cell r="D8" t="str">
            <v>      乏燃料运输</v>
          </cell>
          <cell r="E8">
            <v>0</v>
          </cell>
        </row>
        <row r="9">
          <cell r="A9" t="str">
            <v>      乏燃料离堆贮存</v>
          </cell>
          <cell r="B9">
            <v>2061002</v>
          </cell>
          <cell r="C9">
            <v>7</v>
          </cell>
          <cell r="D9" t="str">
            <v>      乏燃料离堆贮存</v>
          </cell>
          <cell r="E9">
            <v>0</v>
          </cell>
        </row>
        <row r="10">
          <cell r="A10" t="str">
            <v>      乏燃料后处理</v>
          </cell>
          <cell r="B10">
            <v>2061003</v>
          </cell>
          <cell r="C10">
            <v>7</v>
          </cell>
          <cell r="D10" t="str">
            <v>      乏燃料后处理</v>
          </cell>
          <cell r="E10">
            <v>0</v>
          </cell>
        </row>
        <row r="11">
          <cell r="A11" t="str">
            <v>      高放废物的处理处置</v>
          </cell>
          <cell r="B11">
            <v>2061004</v>
          </cell>
          <cell r="C11">
            <v>7</v>
          </cell>
          <cell r="D11" t="str">
            <v>      高放废物的处理处置</v>
          </cell>
          <cell r="E11">
            <v>0</v>
          </cell>
        </row>
        <row r="12">
          <cell r="A12" t="str">
            <v>      乏燃料后处理厂的建设、运行、改造和退役</v>
          </cell>
          <cell r="B12">
            <v>2061005</v>
          </cell>
          <cell r="C12">
            <v>7</v>
          </cell>
          <cell r="D12" t="str">
            <v>      乏燃料后处理厂的建设、运行、改造和退役</v>
          </cell>
          <cell r="E12">
            <v>0</v>
          </cell>
        </row>
        <row r="13">
          <cell r="A13" t="str">
            <v>      其他乏燃料处理处置基金支出</v>
          </cell>
          <cell r="B13">
            <v>2061099</v>
          </cell>
          <cell r="C13">
            <v>7</v>
          </cell>
          <cell r="D13" t="str">
            <v>      其他乏燃料处理处置基金支出</v>
          </cell>
          <cell r="E13">
            <v>0</v>
          </cell>
        </row>
        <row r="14">
          <cell r="A14" t="str">
            <v>  文化旅游体育与传媒支出</v>
          </cell>
          <cell r="B14">
            <v>207</v>
          </cell>
          <cell r="C14">
            <v>3</v>
          </cell>
          <cell r="D14" t="str">
            <v>  文化旅游体育与传媒支出</v>
          </cell>
          <cell r="E14">
            <v>0</v>
          </cell>
        </row>
        <row r="15">
          <cell r="A15" t="str">
            <v>    国家电影事业发展专项资金安排的支出</v>
          </cell>
          <cell r="B15">
            <v>20707</v>
          </cell>
          <cell r="C15">
            <v>5</v>
          </cell>
          <cell r="D15" t="str">
            <v>    国家电影事业发展专项资金安排的支出</v>
          </cell>
          <cell r="E15">
            <v>0</v>
          </cell>
        </row>
        <row r="16">
          <cell r="A16" t="str">
            <v>      资助国产影片放映</v>
          </cell>
          <cell r="B16">
            <v>2070701</v>
          </cell>
          <cell r="C16">
            <v>7</v>
          </cell>
          <cell r="D16" t="str">
            <v>      资助国产影片放映</v>
          </cell>
          <cell r="E16">
            <v>0</v>
          </cell>
        </row>
        <row r="17">
          <cell r="A17" t="str">
            <v>      资助影院建设</v>
          </cell>
          <cell r="B17">
            <v>2070702</v>
          </cell>
          <cell r="C17">
            <v>7</v>
          </cell>
          <cell r="D17" t="str">
            <v>      资助影院建设</v>
          </cell>
          <cell r="E17">
            <v>0</v>
          </cell>
        </row>
        <row r="18">
          <cell r="A18" t="str">
            <v>      资助少数民族语电影译制</v>
          </cell>
          <cell r="B18">
            <v>2070703</v>
          </cell>
          <cell r="C18">
            <v>7</v>
          </cell>
          <cell r="D18" t="str">
            <v>      资助少数民族语电影译制</v>
          </cell>
          <cell r="E18">
            <v>0</v>
          </cell>
        </row>
        <row r="19">
          <cell r="A19" t="str">
            <v>      购买农村电影公益性放映版权服务</v>
          </cell>
          <cell r="B19">
            <v>2070704</v>
          </cell>
          <cell r="C19">
            <v>7</v>
          </cell>
          <cell r="D19" t="str">
            <v>      购买农村电影公益性放映版权服务</v>
          </cell>
          <cell r="E19">
            <v>0</v>
          </cell>
        </row>
        <row r="20">
          <cell r="A20" t="str">
            <v>      其他国家电影事业发展专项资金支出</v>
          </cell>
          <cell r="B20">
            <v>2070799</v>
          </cell>
          <cell r="C20">
            <v>7</v>
          </cell>
          <cell r="D20" t="str">
            <v>      其他国家电影事业发展专项资金支出</v>
          </cell>
          <cell r="E20">
            <v>0</v>
          </cell>
        </row>
        <row r="21">
          <cell r="A21" t="str">
            <v>    旅游发展基金支出</v>
          </cell>
          <cell r="B21">
            <v>20709</v>
          </cell>
          <cell r="C21">
            <v>5</v>
          </cell>
          <cell r="D21" t="str">
            <v>    旅游发展基金支出</v>
          </cell>
          <cell r="E21">
            <v>0</v>
          </cell>
        </row>
        <row r="22">
          <cell r="A22" t="str">
            <v>      宣传促销</v>
          </cell>
          <cell r="B22">
            <v>2070901</v>
          </cell>
          <cell r="C22">
            <v>7</v>
          </cell>
          <cell r="D22" t="str">
            <v>      宣传促销</v>
          </cell>
          <cell r="E22">
            <v>0</v>
          </cell>
        </row>
        <row r="23">
          <cell r="A23" t="str">
            <v>      行业规划</v>
          </cell>
          <cell r="B23">
            <v>2070902</v>
          </cell>
          <cell r="C23">
            <v>7</v>
          </cell>
          <cell r="D23" t="str">
            <v>      行业规划</v>
          </cell>
          <cell r="E23">
            <v>0</v>
          </cell>
        </row>
        <row r="24">
          <cell r="A24" t="str">
            <v>      旅游事业补助</v>
          </cell>
          <cell r="B24">
            <v>2070903</v>
          </cell>
          <cell r="C24">
            <v>7</v>
          </cell>
          <cell r="D24" t="str">
            <v>      旅游事业补助</v>
          </cell>
          <cell r="E24">
            <v>0</v>
          </cell>
        </row>
        <row r="25">
          <cell r="A25" t="str">
            <v>      地方旅游开发项目补助</v>
          </cell>
          <cell r="B25">
            <v>2070904</v>
          </cell>
          <cell r="C25">
            <v>7</v>
          </cell>
          <cell r="D25" t="str">
            <v>      地方旅游开发项目补助</v>
          </cell>
          <cell r="E25">
            <v>0</v>
          </cell>
        </row>
        <row r="26">
          <cell r="A26" t="str">
            <v>      其他旅游发展基金支出</v>
          </cell>
          <cell r="B26">
            <v>2070999</v>
          </cell>
          <cell r="C26">
            <v>7</v>
          </cell>
          <cell r="D26" t="str">
            <v>      其他旅游发展基金支出</v>
          </cell>
          <cell r="E26">
            <v>0</v>
          </cell>
        </row>
        <row r="27">
          <cell r="A27" t="str">
            <v>    国家电影事业发展专项资金对应专项债务收入安排的支出</v>
          </cell>
          <cell r="B27">
            <v>20710</v>
          </cell>
          <cell r="C27">
            <v>5</v>
          </cell>
          <cell r="D27" t="str">
            <v>    国家电影事业发展专项资金对应专项债务收入安排的支出</v>
          </cell>
          <cell r="E27">
            <v>0</v>
          </cell>
        </row>
        <row r="28">
          <cell r="A28" t="str">
            <v>      资助城市影院</v>
          </cell>
          <cell r="B28">
            <v>2071001</v>
          </cell>
          <cell r="C28">
            <v>7</v>
          </cell>
          <cell r="D28" t="str">
            <v>      资助城市影院</v>
          </cell>
          <cell r="E28">
            <v>0</v>
          </cell>
        </row>
        <row r="29">
          <cell r="A29" t="str">
            <v>      其他国家电影事业发展专项资金对应专项债务收入支出</v>
          </cell>
          <cell r="B29">
            <v>2071099</v>
          </cell>
          <cell r="C29">
            <v>7</v>
          </cell>
          <cell r="D29" t="str">
            <v>      其他国家电影事业发展专项资金对应专项债务收入支出</v>
          </cell>
          <cell r="E29">
            <v>0</v>
          </cell>
        </row>
        <row r="30">
          <cell r="A30" t="str">
            <v>  社会保障和就业支出</v>
          </cell>
          <cell r="B30">
            <v>208</v>
          </cell>
          <cell r="C30">
            <v>3</v>
          </cell>
          <cell r="D30" t="str">
            <v>  社会保障和就业支出</v>
          </cell>
          <cell r="E30">
            <v>7786</v>
          </cell>
        </row>
        <row r="31">
          <cell r="A31" t="str">
            <v>    大中型水库移民后期扶持基金支出</v>
          </cell>
          <cell r="B31">
            <v>20822</v>
          </cell>
          <cell r="C31">
            <v>5</v>
          </cell>
          <cell r="D31" t="str">
            <v>    大中型水库移民后期扶持基金支出</v>
          </cell>
          <cell r="E31">
            <v>7608</v>
          </cell>
        </row>
        <row r="32">
          <cell r="A32" t="str">
            <v>      移民补助</v>
          </cell>
          <cell r="B32">
            <v>2082201</v>
          </cell>
          <cell r="C32">
            <v>7</v>
          </cell>
          <cell r="D32" t="str">
            <v>      移民补助</v>
          </cell>
          <cell r="E32">
            <v>3343</v>
          </cell>
        </row>
        <row r="33">
          <cell r="A33" t="str">
            <v>      基础设施建设和经济发展</v>
          </cell>
          <cell r="B33">
            <v>2082202</v>
          </cell>
          <cell r="C33">
            <v>7</v>
          </cell>
          <cell r="D33" t="str">
            <v>      基础设施建设和经济发展</v>
          </cell>
          <cell r="E33">
            <v>4265</v>
          </cell>
        </row>
        <row r="34">
          <cell r="A34" t="str">
            <v>      其他大中型水库移民后期扶持基金支出</v>
          </cell>
          <cell r="B34">
            <v>2082299</v>
          </cell>
          <cell r="C34">
            <v>7</v>
          </cell>
          <cell r="D34" t="str">
            <v>      其他大中型水库移民后期扶持基金支出</v>
          </cell>
          <cell r="E34">
            <v>0</v>
          </cell>
        </row>
        <row r="35">
          <cell r="A35" t="str">
            <v>    小型水库移民扶助基金安排的支出</v>
          </cell>
          <cell r="B35">
            <v>20823</v>
          </cell>
          <cell r="C35">
            <v>5</v>
          </cell>
          <cell r="D35" t="str">
            <v>    小型水库移民扶助基金安排的支出</v>
          </cell>
          <cell r="E35">
            <v>178</v>
          </cell>
        </row>
        <row r="36">
          <cell r="A36" t="str">
            <v>      移民补助</v>
          </cell>
          <cell r="B36">
            <v>2082301</v>
          </cell>
          <cell r="C36">
            <v>7</v>
          </cell>
          <cell r="D36" t="str">
            <v>      移民补助</v>
          </cell>
          <cell r="E36">
            <v>0</v>
          </cell>
        </row>
        <row r="37">
          <cell r="A37" t="str">
            <v>      基础设施建设和经济发展</v>
          </cell>
          <cell r="B37">
            <v>2082302</v>
          </cell>
          <cell r="C37">
            <v>7</v>
          </cell>
          <cell r="D37" t="str">
            <v>      基础设施建设和经济发展</v>
          </cell>
          <cell r="E37">
            <v>178</v>
          </cell>
        </row>
        <row r="38">
          <cell r="A38" t="str">
            <v>      其他小型水库移民扶助基金支出</v>
          </cell>
          <cell r="B38">
            <v>2082399</v>
          </cell>
          <cell r="C38">
            <v>7</v>
          </cell>
          <cell r="D38" t="str">
            <v>      其他小型水库移民扶助基金支出</v>
          </cell>
          <cell r="E38">
            <v>0</v>
          </cell>
        </row>
        <row r="39">
          <cell r="A39" t="str">
            <v>    小型水库移民扶助基金对应专项债务收入安排的支出</v>
          </cell>
          <cell r="B39">
            <v>20829</v>
          </cell>
          <cell r="C39">
            <v>5</v>
          </cell>
          <cell r="D39" t="str">
            <v>    小型水库移民扶助基金对应专项债务收入安排的支出</v>
          </cell>
          <cell r="E39">
            <v>0</v>
          </cell>
        </row>
        <row r="40">
          <cell r="A40" t="str">
            <v>      基础设施建设和经济发展</v>
          </cell>
          <cell r="B40">
            <v>2082901</v>
          </cell>
          <cell r="C40">
            <v>7</v>
          </cell>
          <cell r="D40" t="str">
            <v>      基础设施建设和经济发展</v>
          </cell>
          <cell r="E40">
            <v>0</v>
          </cell>
        </row>
        <row r="41">
          <cell r="A41" t="str">
            <v>      其他小型水库移民扶助基金对应专项债务收入安排的支出</v>
          </cell>
          <cell r="B41">
            <v>2082999</v>
          </cell>
          <cell r="C41">
            <v>7</v>
          </cell>
          <cell r="D41" t="str">
            <v>      其他小型水库移民扶助基金对应专项债务收入安排的支出</v>
          </cell>
          <cell r="E41">
            <v>0</v>
          </cell>
        </row>
        <row r="42">
          <cell r="A42" t="str">
            <v>  节能环保支出</v>
          </cell>
          <cell r="B42">
            <v>211</v>
          </cell>
          <cell r="C42">
            <v>3</v>
          </cell>
          <cell r="D42" t="str">
            <v>  节能环保支出</v>
          </cell>
          <cell r="E42">
            <v>0</v>
          </cell>
        </row>
        <row r="43">
          <cell r="A43" t="str">
            <v>    可再生能源电价附加收入安排的支出</v>
          </cell>
          <cell r="B43">
            <v>21160</v>
          </cell>
          <cell r="C43">
            <v>5</v>
          </cell>
          <cell r="D43" t="str">
            <v>    可再生能源电价附加收入安排的支出</v>
          </cell>
          <cell r="E43">
            <v>0</v>
          </cell>
        </row>
        <row r="44">
          <cell r="A44" t="str">
            <v>      风力发电补助</v>
          </cell>
          <cell r="B44">
            <v>2116001</v>
          </cell>
          <cell r="C44">
            <v>7</v>
          </cell>
          <cell r="D44" t="str">
            <v>      风力发电补助</v>
          </cell>
          <cell r="E44">
            <v>0</v>
          </cell>
        </row>
        <row r="45">
          <cell r="A45" t="str">
            <v>      太阳能发电补助</v>
          </cell>
          <cell r="B45">
            <v>2116002</v>
          </cell>
          <cell r="C45">
            <v>7</v>
          </cell>
          <cell r="D45" t="str">
            <v>      太阳能发电补助</v>
          </cell>
          <cell r="E45">
            <v>0</v>
          </cell>
        </row>
        <row r="46">
          <cell r="A46" t="str">
            <v>      生物质能发电补助</v>
          </cell>
          <cell r="B46">
            <v>2116003</v>
          </cell>
          <cell r="C46">
            <v>7</v>
          </cell>
          <cell r="D46" t="str">
            <v>      生物质能发电补助</v>
          </cell>
          <cell r="E46">
            <v>0</v>
          </cell>
        </row>
        <row r="47">
          <cell r="A47" t="str">
            <v>      其他可再生能源电价附加收入安排的支出</v>
          </cell>
          <cell r="B47">
            <v>2116099</v>
          </cell>
          <cell r="C47">
            <v>7</v>
          </cell>
          <cell r="D47" t="str">
            <v>      其他可再生能源电价附加收入安排的支出</v>
          </cell>
          <cell r="E47">
            <v>0</v>
          </cell>
        </row>
        <row r="48">
          <cell r="A48" t="str">
            <v>    废弃电器电子产品处理基金支出</v>
          </cell>
          <cell r="B48">
            <v>21161</v>
          </cell>
          <cell r="C48">
            <v>5</v>
          </cell>
          <cell r="D48" t="str">
            <v>    废弃电器电子产品处理基金支出</v>
          </cell>
          <cell r="E48">
            <v>0</v>
          </cell>
        </row>
        <row r="49">
          <cell r="A49" t="str">
            <v>      回收处理费用补贴</v>
          </cell>
          <cell r="B49">
            <v>2116101</v>
          </cell>
          <cell r="C49">
            <v>7</v>
          </cell>
          <cell r="D49" t="str">
            <v>      回收处理费用补贴</v>
          </cell>
          <cell r="E49">
            <v>0</v>
          </cell>
        </row>
        <row r="50">
          <cell r="A50" t="str">
            <v>      信息系统建设</v>
          </cell>
          <cell r="B50">
            <v>2116102</v>
          </cell>
          <cell r="C50">
            <v>7</v>
          </cell>
          <cell r="D50" t="str">
            <v>      信息系统建设</v>
          </cell>
          <cell r="E50">
            <v>0</v>
          </cell>
        </row>
        <row r="51">
          <cell r="A51" t="str">
            <v>      基金征管经费</v>
          </cell>
          <cell r="B51">
            <v>2116103</v>
          </cell>
          <cell r="C51">
            <v>7</v>
          </cell>
          <cell r="D51" t="str">
            <v>      基金征管经费</v>
          </cell>
          <cell r="E51">
            <v>0</v>
          </cell>
        </row>
        <row r="52">
          <cell r="A52" t="str">
            <v>      其他废弃电器电子产品处理基金支出</v>
          </cell>
          <cell r="B52">
            <v>2116104</v>
          </cell>
          <cell r="C52">
            <v>7</v>
          </cell>
          <cell r="D52" t="str">
            <v>      其他废弃电器电子产品处理基金支出</v>
          </cell>
          <cell r="E52">
            <v>0</v>
          </cell>
        </row>
        <row r="53">
          <cell r="A53" t="str">
            <v>  城乡社区支出</v>
          </cell>
          <cell r="B53">
            <v>212</v>
          </cell>
          <cell r="C53">
            <v>3</v>
          </cell>
          <cell r="D53" t="str">
            <v>  城乡社区支出</v>
          </cell>
          <cell r="E53">
            <v>202161</v>
          </cell>
        </row>
        <row r="54">
          <cell r="A54" t="str">
            <v>    国有土地使用权出让收入安排的支出</v>
          </cell>
          <cell r="B54">
            <v>21208</v>
          </cell>
          <cell r="C54">
            <v>5</v>
          </cell>
          <cell r="D54" t="str">
            <v>    国有土地使用权出让收入安排的支出</v>
          </cell>
          <cell r="E54">
            <v>202003</v>
          </cell>
        </row>
        <row r="55">
          <cell r="A55" t="str">
            <v>      征地和拆迁补偿支出</v>
          </cell>
          <cell r="B55">
            <v>2120801</v>
          </cell>
          <cell r="C55">
            <v>7</v>
          </cell>
          <cell r="D55" t="str">
            <v>      征地和拆迁补偿支出</v>
          </cell>
          <cell r="E55">
            <v>199601</v>
          </cell>
        </row>
        <row r="56">
          <cell r="A56" t="str">
            <v>      土地开发支出</v>
          </cell>
          <cell r="B56">
            <v>2120802</v>
          </cell>
          <cell r="C56">
            <v>7</v>
          </cell>
          <cell r="D56" t="str">
            <v>      土地开发支出</v>
          </cell>
          <cell r="E56">
            <v>0</v>
          </cell>
        </row>
        <row r="57">
          <cell r="A57" t="str">
            <v>      城市建设支出</v>
          </cell>
          <cell r="B57">
            <v>2120803</v>
          </cell>
          <cell r="C57">
            <v>7</v>
          </cell>
          <cell r="D57" t="str">
            <v>      城市建设支出</v>
          </cell>
          <cell r="E57">
            <v>0</v>
          </cell>
        </row>
        <row r="58">
          <cell r="A58" t="str">
            <v>      农村基础设施建设支出</v>
          </cell>
          <cell r="B58">
            <v>2120804</v>
          </cell>
          <cell r="C58">
            <v>7</v>
          </cell>
          <cell r="D58" t="str">
            <v>      农村基础设施建设支出</v>
          </cell>
          <cell r="E58">
            <v>937</v>
          </cell>
        </row>
        <row r="59">
          <cell r="A59" t="str">
            <v>      补助被征地农民支出</v>
          </cell>
          <cell r="B59">
            <v>2120805</v>
          </cell>
          <cell r="C59">
            <v>7</v>
          </cell>
          <cell r="D59" t="str">
            <v>      补助被征地农民支出</v>
          </cell>
          <cell r="E59">
            <v>0</v>
          </cell>
        </row>
        <row r="60">
          <cell r="A60" t="str">
            <v>      土地出让业务支出</v>
          </cell>
          <cell r="B60">
            <v>2120806</v>
          </cell>
          <cell r="C60">
            <v>7</v>
          </cell>
          <cell r="D60" t="str">
            <v>      土地出让业务支出</v>
          </cell>
          <cell r="E60">
            <v>0</v>
          </cell>
        </row>
        <row r="61">
          <cell r="A61" t="str">
            <v>      廉租住房支出</v>
          </cell>
          <cell r="B61">
            <v>2120807</v>
          </cell>
          <cell r="C61">
            <v>7</v>
          </cell>
          <cell r="D61" t="str">
            <v>      廉租住房支出</v>
          </cell>
          <cell r="E61">
            <v>0</v>
          </cell>
        </row>
        <row r="62">
          <cell r="A62" t="str">
            <v>      支付破产或改制企业职工安置费</v>
          </cell>
          <cell r="B62">
            <v>2120809</v>
          </cell>
          <cell r="C62">
            <v>7</v>
          </cell>
          <cell r="D62" t="str">
            <v>      支付破产或改制企业职工安置费</v>
          </cell>
          <cell r="E62">
            <v>0</v>
          </cell>
        </row>
        <row r="63">
          <cell r="A63" t="str">
            <v>      棚户区改造支出</v>
          </cell>
          <cell r="B63">
            <v>2120810</v>
          </cell>
          <cell r="C63">
            <v>7</v>
          </cell>
          <cell r="D63" t="str">
            <v>      棚户区改造支出</v>
          </cell>
          <cell r="E63">
            <v>0</v>
          </cell>
        </row>
        <row r="64">
          <cell r="A64" t="str">
            <v>      公共租赁住房支出</v>
          </cell>
          <cell r="B64">
            <v>2120811</v>
          </cell>
          <cell r="C64">
            <v>7</v>
          </cell>
          <cell r="D64" t="str">
            <v>      公共租赁住房支出</v>
          </cell>
          <cell r="E64">
            <v>0</v>
          </cell>
        </row>
        <row r="65">
          <cell r="A65" t="str">
            <v>      保障性住房租金补贴</v>
          </cell>
          <cell r="B65">
            <v>2120813</v>
          </cell>
          <cell r="C65">
            <v>7</v>
          </cell>
          <cell r="D65" t="str">
            <v>      保障性住房租金补贴</v>
          </cell>
          <cell r="E65">
            <v>0</v>
          </cell>
        </row>
        <row r="66">
          <cell r="A66" t="str">
            <v>      其他国有土地使用权出让收入安排的支出</v>
          </cell>
          <cell r="B66">
            <v>2120899</v>
          </cell>
          <cell r="C66">
            <v>7</v>
          </cell>
          <cell r="D66" t="str">
            <v>      其他国有土地使用权出让收入安排的支出</v>
          </cell>
          <cell r="E66">
            <v>1465</v>
          </cell>
        </row>
        <row r="67">
          <cell r="A67" t="str">
            <v>    国有土地收益基金安排的支出</v>
          </cell>
          <cell r="B67">
            <v>21210</v>
          </cell>
          <cell r="C67">
            <v>5</v>
          </cell>
          <cell r="D67" t="str">
            <v>    国有土地收益基金安排的支出</v>
          </cell>
          <cell r="E67">
            <v>0</v>
          </cell>
        </row>
        <row r="68">
          <cell r="A68" t="str">
            <v>      征地和拆迁补偿支出</v>
          </cell>
          <cell r="B68">
            <v>2121001</v>
          </cell>
          <cell r="C68">
            <v>7</v>
          </cell>
          <cell r="D68" t="str">
            <v>      征地和拆迁补偿支出</v>
          </cell>
          <cell r="E68">
            <v>0</v>
          </cell>
        </row>
        <row r="69">
          <cell r="A69" t="str">
            <v>      土地开发支出</v>
          </cell>
          <cell r="B69">
            <v>2121002</v>
          </cell>
          <cell r="C69">
            <v>7</v>
          </cell>
          <cell r="D69" t="str">
            <v>      土地开发支出</v>
          </cell>
          <cell r="E69">
            <v>0</v>
          </cell>
        </row>
        <row r="70">
          <cell r="A70" t="str">
            <v>      其他国有土地收益基金支出</v>
          </cell>
          <cell r="B70">
            <v>2121099</v>
          </cell>
          <cell r="C70">
            <v>7</v>
          </cell>
          <cell r="D70" t="str">
            <v>      其他国有土地收益基金支出</v>
          </cell>
          <cell r="E70">
            <v>0</v>
          </cell>
        </row>
        <row r="71">
          <cell r="A71" t="str">
            <v>    农业土地开发资金安排的支出</v>
          </cell>
          <cell r="B71">
            <v>21211</v>
          </cell>
          <cell r="C71">
            <v>5</v>
          </cell>
          <cell r="D71" t="str">
            <v>    农业土地开发资金安排的支出</v>
          </cell>
          <cell r="E71">
            <v>0</v>
          </cell>
        </row>
        <row r="72">
          <cell r="A72" t="str">
            <v>    城市基础设施配套费安排的支出</v>
          </cell>
          <cell r="B72">
            <v>21213</v>
          </cell>
          <cell r="C72">
            <v>5</v>
          </cell>
          <cell r="D72" t="str">
            <v>    城市基础设施配套费安排的支出</v>
          </cell>
          <cell r="E72">
            <v>0</v>
          </cell>
        </row>
        <row r="73">
          <cell r="A73" t="str">
            <v>      城市公共设施</v>
          </cell>
          <cell r="B73">
            <v>2121301</v>
          </cell>
          <cell r="C73">
            <v>7</v>
          </cell>
          <cell r="D73" t="str">
            <v>      城市公共设施</v>
          </cell>
          <cell r="E73">
            <v>0</v>
          </cell>
        </row>
        <row r="74">
          <cell r="A74" t="str">
            <v>      城市环境卫生</v>
          </cell>
          <cell r="B74">
            <v>2121302</v>
          </cell>
          <cell r="C74">
            <v>7</v>
          </cell>
          <cell r="D74" t="str">
            <v>      城市环境卫生</v>
          </cell>
          <cell r="E74">
            <v>0</v>
          </cell>
        </row>
        <row r="75">
          <cell r="A75" t="str">
            <v>      公有房屋</v>
          </cell>
          <cell r="B75">
            <v>2121303</v>
          </cell>
          <cell r="C75">
            <v>7</v>
          </cell>
          <cell r="D75" t="str">
            <v>      公有房屋</v>
          </cell>
          <cell r="E75">
            <v>0</v>
          </cell>
        </row>
        <row r="76">
          <cell r="A76" t="str">
            <v>      城市防洪</v>
          </cell>
          <cell r="B76">
            <v>2121304</v>
          </cell>
          <cell r="C76">
            <v>7</v>
          </cell>
          <cell r="D76" t="str">
            <v>      城市防洪</v>
          </cell>
          <cell r="E76">
            <v>0</v>
          </cell>
        </row>
        <row r="77">
          <cell r="A77" t="str">
            <v>      其他城市基础设施配套费安排的支出</v>
          </cell>
          <cell r="B77">
            <v>2121399</v>
          </cell>
          <cell r="C77">
            <v>7</v>
          </cell>
          <cell r="D77" t="str">
            <v>      其他城市基础设施配套费安排的支出</v>
          </cell>
          <cell r="E77">
            <v>0</v>
          </cell>
        </row>
        <row r="78">
          <cell r="A78" t="str">
            <v>    污水处理费安排的支出</v>
          </cell>
          <cell r="B78">
            <v>21214</v>
          </cell>
          <cell r="C78">
            <v>5</v>
          </cell>
          <cell r="D78" t="str">
            <v>    污水处理费安排的支出</v>
          </cell>
          <cell r="E78">
            <v>158</v>
          </cell>
        </row>
        <row r="79">
          <cell r="A79" t="str">
            <v>      污水处理设施建设和运营</v>
          </cell>
          <cell r="B79">
            <v>2121401</v>
          </cell>
          <cell r="C79">
            <v>7</v>
          </cell>
          <cell r="D79" t="str">
            <v>      污水处理设施建设和运营</v>
          </cell>
          <cell r="E79">
            <v>158</v>
          </cell>
        </row>
        <row r="80">
          <cell r="A80" t="str">
            <v>      代征手续费</v>
          </cell>
          <cell r="B80">
            <v>2121402</v>
          </cell>
          <cell r="C80">
            <v>7</v>
          </cell>
          <cell r="D80" t="str">
            <v>      代征手续费</v>
          </cell>
          <cell r="E80">
            <v>0</v>
          </cell>
        </row>
        <row r="81">
          <cell r="A81" t="str">
            <v>      其他污水处理费安排的支出</v>
          </cell>
          <cell r="B81">
            <v>2121499</v>
          </cell>
          <cell r="C81">
            <v>7</v>
          </cell>
          <cell r="D81" t="str">
            <v>      其他污水处理费安排的支出</v>
          </cell>
          <cell r="E81">
            <v>0</v>
          </cell>
        </row>
        <row r="82">
          <cell r="A82" t="str">
            <v>    土地储备专项债券收入安排的支出</v>
          </cell>
          <cell r="B82">
            <v>21215</v>
          </cell>
          <cell r="C82">
            <v>5</v>
          </cell>
          <cell r="D82" t="str">
            <v>    土地储备专项债券收入安排的支出</v>
          </cell>
          <cell r="E82">
            <v>0</v>
          </cell>
        </row>
        <row r="83">
          <cell r="A83" t="str">
            <v>      征地和拆迁补偿支出</v>
          </cell>
          <cell r="B83">
            <v>2121501</v>
          </cell>
          <cell r="C83">
            <v>7</v>
          </cell>
          <cell r="D83" t="str">
            <v>      征地和拆迁补偿支出</v>
          </cell>
          <cell r="E83">
            <v>0</v>
          </cell>
        </row>
        <row r="84">
          <cell r="A84" t="str">
            <v>      土地开发支出</v>
          </cell>
          <cell r="B84">
            <v>2121502</v>
          </cell>
          <cell r="C84">
            <v>7</v>
          </cell>
          <cell r="D84" t="str">
            <v>      土地开发支出</v>
          </cell>
          <cell r="E84">
            <v>0</v>
          </cell>
        </row>
        <row r="85">
          <cell r="A85" t="str">
            <v>      其他土地储备专项债券收入安排的支出</v>
          </cell>
          <cell r="B85">
            <v>2121599</v>
          </cell>
          <cell r="C85">
            <v>7</v>
          </cell>
          <cell r="D85" t="str">
            <v>      其他土地储备专项债券收入安排的支出</v>
          </cell>
          <cell r="E85">
            <v>0</v>
          </cell>
        </row>
        <row r="86">
          <cell r="A86" t="str">
            <v>    棚户区改造专项债券收入安排的支出</v>
          </cell>
          <cell r="B86">
            <v>21216</v>
          </cell>
          <cell r="C86">
            <v>5</v>
          </cell>
          <cell r="D86" t="str">
            <v>    棚户区改造专项债券收入安排的支出</v>
          </cell>
          <cell r="E86">
            <v>0</v>
          </cell>
        </row>
        <row r="87">
          <cell r="A87" t="str">
            <v>      征地和拆迁补偿支出</v>
          </cell>
          <cell r="B87">
            <v>2121601</v>
          </cell>
          <cell r="C87">
            <v>7</v>
          </cell>
          <cell r="D87" t="str">
            <v>      征地和拆迁补偿支出</v>
          </cell>
          <cell r="E87">
            <v>0</v>
          </cell>
        </row>
        <row r="88">
          <cell r="A88" t="str">
            <v>      土地开发支出</v>
          </cell>
          <cell r="B88">
            <v>2121602</v>
          </cell>
          <cell r="C88">
            <v>7</v>
          </cell>
          <cell r="D88" t="str">
            <v>      土地开发支出</v>
          </cell>
          <cell r="E88">
            <v>0</v>
          </cell>
        </row>
        <row r="89">
          <cell r="A89" t="str">
            <v>      其他棚户区改造专项债券收入安排的支出</v>
          </cell>
          <cell r="B89">
            <v>2121699</v>
          </cell>
          <cell r="C89">
            <v>7</v>
          </cell>
          <cell r="D89" t="str">
            <v>      其他棚户区改造专项债券收入安排的支出</v>
          </cell>
          <cell r="E89">
            <v>0</v>
          </cell>
        </row>
        <row r="90">
          <cell r="A90" t="str">
            <v>    城市基础设施配套费对应专项债务收入安排的支出</v>
          </cell>
          <cell r="B90">
            <v>21217</v>
          </cell>
          <cell r="C90">
            <v>5</v>
          </cell>
          <cell r="D90" t="str">
            <v>    城市基础设施配套费对应专项债务收入安排的支出</v>
          </cell>
          <cell r="E90">
            <v>0</v>
          </cell>
        </row>
        <row r="91">
          <cell r="A91" t="str">
            <v>      城市公共设施</v>
          </cell>
          <cell r="B91">
            <v>2121701</v>
          </cell>
          <cell r="C91">
            <v>7</v>
          </cell>
          <cell r="D91" t="str">
            <v>      城市公共设施</v>
          </cell>
          <cell r="E91">
            <v>0</v>
          </cell>
        </row>
        <row r="92">
          <cell r="A92" t="str">
            <v>      城市环境卫生</v>
          </cell>
          <cell r="B92">
            <v>2121702</v>
          </cell>
          <cell r="C92">
            <v>7</v>
          </cell>
          <cell r="D92" t="str">
            <v>      城市环境卫生</v>
          </cell>
          <cell r="E92">
            <v>0</v>
          </cell>
        </row>
        <row r="93">
          <cell r="A93" t="str">
            <v>      公有房屋</v>
          </cell>
          <cell r="B93">
            <v>2121703</v>
          </cell>
          <cell r="C93">
            <v>7</v>
          </cell>
          <cell r="D93" t="str">
            <v>      公有房屋</v>
          </cell>
          <cell r="E93">
            <v>0</v>
          </cell>
        </row>
        <row r="94">
          <cell r="A94" t="str">
            <v>      城市防洪</v>
          </cell>
          <cell r="B94">
            <v>2121704</v>
          </cell>
          <cell r="C94">
            <v>7</v>
          </cell>
          <cell r="D94" t="str">
            <v>      城市防洪</v>
          </cell>
          <cell r="E94">
            <v>0</v>
          </cell>
        </row>
        <row r="95">
          <cell r="A95" t="str">
            <v>      其他城市基础设施配套费对应专项债务收入安排的支出</v>
          </cell>
          <cell r="B95">
            <v>2121799</v>
          </cell>
          <cell r="C95">
            <v>7</v>
          </cell>
          <cell r="D95" t="str">
            <v>      其他城市基础设施配套费对应专项债务收入安排的支出</v>
          </cell>
          <cell r="E95">
            <v>0</v>
          </cell>
        </row>
        <row r="96">
          <cell r="A96" t="str">
            <v>    污水处理费对应专项债务收入安排的支出</v>
          </cell>
          <cell r="B96">
            <v>21218</v>
          </cell>
          <cell r="C96">
            <v>5</v>
          </cell>
          <cell r="D96" t="str">
            <v>    污水处理费对应专项债务收入安排的支出</v>
          </cell>
          <cell r="E96">
            <v>0</v>
          </cell>
        </row>
        <row r="97">
          <cell r="A97" t="str">
            <v>      污水处理设施建设和运营</v>
          </cell>
          <cell r="B97">
            <v>2121801</v>
          </cell>
          <cell r="C97">
            <v>7</v>
          </cell>
          <cell r="D97" t="str">
            <v>      污水处理设施建设和运营</v>
          </cell>
          <cell r="E97">
            <v>0</v>
          </cell>
        </row>
        <row r="98">
          <cell r="A98" t="str">
            <v>      其他污水处理费对应专项债务收入安排的支出</v>
          </cell>
          <cell r="B98">
            <v>2121899</v>
          </cell>
          <cell r="C98">
            <v>7</v>
          </cell>
          <cell r="D98" t="str">
            <v>      其他污水处理费对应专项债务收入安排的支出</v>
          </cell>
          <cell r="E98">
            <v>0</v>
          </cell>
        </row>
        <row r="99">
          <cell r="A99" t="str">
            <v>    国有土地使用权出让收入对应专项债务收入安排的支出</v>
          </cell>
          <cell r="B99">
            <v>21219</v>
          </cell>
          <cell r="C99">
            <v>5</v>
          </cell>
          <cell r="D99" t="str">
            <v>    国有土地使用权出让收入对应专项债务收入安排的支出</v>
          </cell>
          <cell r="E99">
            <v>0</v>
          </cell>
        </row>
        <row r="100">
          <cell r="A100" t="str">
            <v>      征地和拆迁补偿支出</v>
          </cell>
          <cell r="B100">
            <v>2121901</v>
          </cell>
          <cell r="C100">
            <v>7</v>
          </cell>
          <cell r="D100" t="str">
            <v>      征地和拆迁补偿支出</v>
          </cell>
          <cell r="E100">
            <v>0</v>
          </cell>
        </row>
        <row r="101">
          <cell r="A101" t="str">
            <v>      土地开发支出</v>
          </cell>
          <cell r="B101">
            <v>2121902</v>
          </cell>
          <cell r="C101">
            <v>7</v>
          </cell>
          <cell r="D101" t="str">
            <v>      土地开发支出</v>
          </cell>
          <cell r="E101">
            <v>0</v>
          </cell>
        </row>
        <row r="102">
          <cell r="A102" t="str">
            <v>      城市建设支出</v>
          </cell>
          <cell r="B102">
            <v>2121903</v>
          </cell>
          <cell r="C102">
            <v>7</v>
          </cell>
          <cell r="D102" t="str">
            <v>      城市建设支出</v>
          </cell>
          <cell r="E102">
            <v>0</v>
          </cell>
        </row>
        <row r="103">
          <cell r="A103" t="str">
            <v>      农村基础设施建设支出</v>
          </cell>
          <cell r="B103">
            <v>2121904</v>
          </cell>
          <cell r="C103">
            <v>7</v>
          </cell>
          <cell r="D103" t="str">
            <v>      农村基础设施建设支出</v>
          </cell>
          <cell r="E103">
            <v>0</v>
          </cell>
        </row>
        <row r="104">
          <cell r="A104" t="str">
            <v>      廉租住房支出</v>
          </cell>
          <cell r="B104">
            <v>2121905</v>
          </cell>
          <cell r="C104">
            <v>7</v>
          </cell>
          <cell r="D104" t="str">
            <v>      廉租住房支出</v>
          </cell>
          <cell r="E104">
            <v>0</v>
          </cell>
        </row>
        <row r="105">
          <cell r="A105" t="str">
            <v>      棚户区改造支出</v>
          </cell>
          <cell r="B105">
            <v>2121906</v>
          </cell>
          <cell r="C105">
            <v>7</v>
          </cell>
          <cell r="D105" t="str">
            <v>      棚户区改造支出</v>
          </cell>
          <cell r="E105">
            <v>0</v>
          </cell>
        </row>
        <row r="106">
          <cell r="A106" t="str">
            <v>      公共租赁住房支出</v>
          </cell>
          <cell r="B106">
            <v>2121907</v>
          </cell>
          <cell r="C106">
            <v>7</v>
          </cell>
          <cell r="D106" t="str">
            <v>      公共租赁住房支出</v>
          </cell>
          <cell r="E106">
            <v>0</v>
          </cell>
        </row>
        <row r="107">
          <cell r="A107" t="str">
            <v>      其他国有土地使用权出让收入对应专项债务收入安排的支出</v>
          </cell>
          <cell r="B107">
            <v>2121999</v>
          </cell>
          <cell r="C107">
            <v>7</v>
          </cell>
          <cell r="D107" t="str">
            <v>      其他国有土地使用权出让收入对应专项债务收入安排的支出</v>
          </cell>
          <cell r="E107">
            <v>0</v>
          </cell>
        </row>
        <row r="108">
          <cell r="A108" t="str">
            <v>  农林水支出</v>
          </cell>
          <cell r="B108">
            <v>213</v>
          </cell>
          <cell r="C108">
            <v>3</v>
          </cell>
          <cell r="D108" t="str">
            <v>  农林水支出</v>
          </cell>
          <cell r="E108">
            <v>71840</v>
          </cell>
        </row>
        <row r="109">
          <cell r="A109" t="str">
            <v>    大中型水库库区基金安排的支出</v>
          </cell>
          <cell r="B109">
            <v>21366</v>
          </cell>
          <cell r="C109">
            <v>5</v>
          </cell>
          <cell r="D109" t="str">
            <v>    大中型水库库区基金安排的支出</v>
          </cell>
          <cell r="E109">
            <v>0</v>
          </cell>
        </row>
        <row r="110">
          <cell r="A110" t="str">
            <v>      基础设施建设和经济发展</v>
          </cell>
          <cell r="B110">
            <v>2136601</v>
          </cell>
          <cell r="C110">
            <v>7</v>
          </cell>
          <cell r="D110" t="str">
            <v>      基础设施建设和经济发展</v>
          </cell>
          <cell r="E110">
            <v>0</v>
          </cell>
        </row>
        <row r="111">
          <cell r="A111" t="str">
            <v>      解决移民遗留问题</v>
          </cell>
          <cell r="B111">
            <v>2136602</v>
          </cell>
          <cell r="C111">
            <v>7</v>
          </cell>
          <cell r="D111" t="str">
            <v>      解决移民遗留问题</v>
          </cell>
          <cell r="E111">
            <v>0</v>
          </cell>
        </row>
        <row r="112">
          <cell r="A112" t="str">
            <v>      库区防护工程维护</v>
          </cell>
          <cell r="B112">
            <v>2136603</v>
          </cell>
          <cell r="C112">
            <v>7</v>
          </cell>
          <cell r="D112" t="str">
            <v>      库区防护工程维护</v>
          </cell>
          <cell r="E112">
            <v>0</v>
          </cell>
        </row>
        <row r="113">
          <cell r="A113" t="str">
            <v>      其他大中型水库库区基金支出</v>
          </cell>
          <cell r="B113">
            <v>2136699</v>
          </cell>
          <cell r="C113">
            <v>7</v>
          </cell>
          <cell r="D113" t="str">
            <v>      其他大中型水库库区基金支出</v>
          </cell>
          <cell r="E113">
            <v>0</v>
          </cell>
        </row>
        <row r="114">
          <cell r="A114" t="str">
            <v>    三峡水库库区基金支出</v>
          </cell>
          <cell r="B114">
            <v>21367</v>
          </cell>
          <cell r="C114">
            <v>5</v>
          </cell>
          <cell r="D114" t="str">
            <v>    三峡水库库区基金支出</v>
          </cell>
          <cell r="E114">
            <v>6229</v>
          </cell>
        </row>
        <row r="115">
          <cell r="A115" t="str">
            <v>      基础设施建设和经济发展</v>
          </cell>
          <cell r="B115">
            <v>2136701</v>
          </cell>
          <cell r="C115">
            <v>7</v>
          </cell>
          <cell r="D115" t="str">
            <v>      基础设施建设和经济发展</v>
          </cell>
          <cell r="E115">
            <v>3110</v>
          </cell>
        </row>
        <row r="116">
          <cell r="A116" t="str">
            <v>      解决移民遗留问题</v>
          </cell>
          <cell r="B116">
            <v>2136702</v>
          </cell>
          <cell r="C116">
            <v>7</v>
          </cell>
          <cell r="D116" t="str">
            <v>      解决移民遗留问题</v>
          </cell>
          <cell r="E116">
            <v>2999</v>
          </cell>
        </row>
        <row r="117">
          <cell r="A117" t="str">
            <v>      库区维护和管理</v>
          </cell>
          <cell r="B117">
            <v>2136703</v>
          </cell>
          <cell r="C117">
            <v>7</v>
          </cell>
          <cell r="D117" t="str">
            <v>      库区维护和管理</v>
          </cell>
          <cell r="E117">
            <v>0</v>
          </cell>
        </row>
        <row r="118">
          <cell r="A118" t="str">
            <v>      其他三峡水库库区基金支出</v>
          </cell>
          <cell r="B118">
            <v>2136799</v>
          </cell>
          <cell r="C118">
            <v>7</v>
          </cell>
          <cell r="D118" t="str">
            <v>      其他三峡水库库区基金支出</v>
          </cell>
          <cell r="E118">
            <v>120</v>
          </cell>
        </row>
        <row r="119">
          <cell r="A119" t="str">
            <v>    国家重大水利工程建设基金安排的支出</v>
          </cell>
          <cell r="B119">
            <v>21369</v>
          </cell>
          <cell r="C119">
            <v>5</v>
          </cell>
          <cell r="D119" t="str">
            <v>    国家重大水利工程建设基金安排的支出</v>
          </cell>
          <cell r="E119">
            <v>65611</v>
          </cell>
        </row>
        <row r="120">
          <cell r="A120" t="str">
            <v>      南水北调工程建设</v>
          </cell>
          <cell r="B120">
            <v>2136901</v>
          </cell>
          <cell r="C120">
            <v>7</v>
          </cell>
          <cell r="D120" t="str">
            <v>      南水北调工程建设</v>
          </cell>
          <cell r="E120">
            <v>0</v>
          </cell>
        </row>
        <row r="121">
          <cell r="A121" t="str">
            <v>      三峡后续工作</v>
          </cell>
          <cell r="B121">
            <v>2136902</v>
          </cell>
          <cell r="C121">
            <v>7</v>
          </cell>
          <cell r="D121" t="str">
            <v>      三峡后续工作</v>
          </cell>
          <cell r="E121">
            <v>65611</v>
          </cell>
        </row>
        <row r="122">
          <cell r="A122" t="str">
            <v>      地方重大水利工程建设</v>
          </cell>
          <cell r="B122">
            <v>2136903</v>
          </cell>
          <cell r="C122">
            <v>7</v>
          </cell>
          <cell r="D122" t="str">
            <v>      地方重大水利工程建设</v>
          </cell>
          <cell r="E122">
            <v>0</v>
          </cell>
        </row>
        <row r="123">
          <cell r="A123" t="str">
            <v>      其他重大水利工程建设基金支出</v>
          </cell>
          <cell r="B123">
            <v>2136999</v>
          </cell>
          <cell r="C123">
            <v>7</v>
          </cell>
          <cell r="D123" t="str">
            <v>      其他重大水利工程建设基金支出</v>
          </cell>
          <cell r="E123">
            <v>0</v>
          </cell>
        </row>
        <row r="124">
          <cell r="A124" t="str">
            <v>    大中型水库库区基金对应专项债务收入安排的支出</v>
          </cell>
          <cell r="B124">
            <v>21370</v>
          </cell>
          <cell r="C124">
            <v>5</v>
          </cell>
          <cell r="D124" t="str">
            <v>    大中型水库库区基金对应专项债务收入安排的支出</v>
          </cell>
          <cell r="E124">
            <v>0</v>
          </cell>
        </row>
        <row r="125">
          <cell r="A125" t="str">
            <v>      基础设施建设和经济发展</v>
          </cell>
          <cell r="B125">
            <v>2137001</v>
          </cell>
          <cell r="C125">
            <v>7</v>
          </cell>
          <cell r="D125" t="str">
            <v>      基础设施建设和经济发展</v>
          </cell>
          <cell r="E125">
            <v>0</v>
          </cell>
        </row>
        <row r="126">
          <cell r="A126" t="str">
            <v>      其他大中型水库库区基金对应专项债务收入支出</v>
          </cell>
          <cell r="B126">
            <v>2137099</v>
          </cell>
          <cell r="C126">
            <v>7</v>
          </cell>
          <cell r="D126" t="str">
            <v>      其他大中型水库库区基金对应专项债务收入支出</v>
          </cell>
          <cell r="E126">
            <v>0</v>
          </cell>
        </row>
        <row r="127">
          <cell r="A127" t="str">
            <v>    国家重大水利工程建设基金对应专项债务收入安排的支出</v>
          </cell>
          <cell r="B127">
            <v>21371</v>
          </cell>
          <cell r="C127">
            <v>5</v>
          </cell>
          <cell r="D127" t="str">
            <v>    国家重大水利工程建设基金对应专项债务收入安排的支出</v>
          </cell>
          <cell r="E127">
            <v>0</v>
          </cell>
        </row>
        <row r="128">
          <cell r="A128" t="str">
            <v>      南水北调工程建设</v>
          </cell>
          <cell r="B128">
            <v>2137101</v>
          </cell>
          <cell r="C128">
            <v>7</v>
          </cell>
          <cell r="D128" t="str">
            <v>      南水北调工程建设</v>
          </cell>
          <cell r="E128">
            <v>0</v>
          </cell>
        </row>
        <row r="129">
          <cell r="A129" t="str">
            <v>      三峡工程后续工作</v>
          </cell>
          <cell r="B129">
            <v>2137102</v>
          </cell>
          <cell r="C129">
            <v>7</v>
          </cell>
          <cell r="D129" t="str">
            <v>      三峡工程后续工作</v>
          </cell>
          <cell r="E129">
            <v>0</v>
          </cell>
        </row>
        <row r="130">
          <cell r="A130" t="str">
            <v>      地方重大水利工程建设</v>
          </cell>
          <cell r="B130">
            <v>2137103</v>
          </cell>
          <cell r="C130">
            <v>7</v>
          </cell>
          <cell r="D130" t="str">
            <v>      地方重大水利工程建设</v>
          </cell>
          <cell r="E130">
            <v>0</v>
          </cell>
        </row>
        <row r="131">
          <cell r="A131" t="str">
            <v>      其他重大水利工程建设基金对应专项债务收入支出</v>
          </cell>
          <cell r="B131">
            <v>2137199</v>
          </cell>
          <cell r="C131">
            <v>7</v>
          </cell>
          <cell r="D131" t="str">
            <v>      其他重大水利工程建设基金对应专项债务收入支出</v>
          </cell>
          <cell r="E131">
            <v>0</v>
          </cell>
        </row>
        <row r="132">
          <cell r="A132" t="str">
            <v>  交通运输支出</v>
          </cell>
          <cell r="B132">
            <v>214</v>
          </cell>
          <cell r="C132">
            <v>3</v>
          </cell>
          <cell r="D132" t="str">
            <v>  交通运输支出</v>
          </cell>
          <cell r="E132">
            <v>0</v>
          </cell>
        </row>
        <row r="133">
          <cell r="A133" t="str">
            <v>    海南省高等级公路车辆通行附加费安排的支出</v>
          </cell>
          <cell r="B133">
            <v>21460</v>
          </cell>
          <cell r="C133">
            <v>5</v>
          </cell>
          <cell r="D133" t="str">
            <v>    海南省高等级公路车辆通行附加费安排的支出</v>
          </cell>
          <cell r="E133">
            <v>0</v>
          </cell>
        </row>
        <row r="134">
          <cell r="A134" t="str">
            <v>      公路建设</v>
          </cell>
          <cell r="B134">
            <v>2146001</v>
          </cell>
          <cell r="C134">
            <v>7</v>
          </cell>
          <cell r="D134" t="str">
            <v>      公路建设</v>
          </cell>
          <cell r="E134">
            <v>0</v>
          </cell>
        </row>
        <row r="135">
          <cell r="A135" t="str">
            <v>      公路养护</v>
          </cell>
          <cell r="B135">
            <v>2146002</v>
          </cell>
          <cell r="C135">
            <v>7</v>
          </cell>
          <cell r="D135" t="str">
            <v>      公路养护</v>
          </cell>
          <cell r="E135">
            <v>0</v>
          </cell>
        </row>
        <row r="136">
          <cell r="A136" t="str">
            <v>      公路还贷</v>
          </cell>
          <cell r="B136">
            <v>2146003</v>
          </cell>
          <cell r="C136">
            <v>7</v>
          </cell>
          <cell r="D136" t="str">
            <v>      公路还贷</v>
          </cell>
          <cell r="E136">
            <v>0</v>
          </cell>
        </row>
        <row r="137">
          <cell r="A137" t="str">
            <v>      其他海南省高等级公路车辆通行附加费安排的支出</v>
          </cell>
          <cell r="B137">
            <v>2146099</v>
          </cell>
          <cell r="C137">
            <v>7</v>
          </cell>
          <cell r="D137" t="str">
            <v>      其他海南省高等级公路车辆通行附加费安排的支出</v>
          </cell>
          <cell r="E137">
            <v>0</v>
          </cell>
        </row>
        <row r="138">
          <cell r="A138" t="str">
            <v>    车辆通行费安排的支出</v>
          </cell>
          <cell r="B138">
            <v>21462</v>
          </cell>
          <cell r="C138">
            <v>5</v>
          </cell>
          <cell r="D138" t="str">
            <v>    车辆通行费安排的支出</v>
          </cell>
          <cell r="E138">
            <v>0</v>
          </cell>
        </row>
        <row r="139">
          <cell r="A139" t="str">
            <v>      公路还贷</v>
          </cell>
          <cell r="B139">
            <v>2146201</v>
          </cell>
          <cell r="C139">
            <v>7</v>
          </cell>
          <cell r="D139" t="str">
            <v>      公路还贷</v>
          </cell>
          <cell r="E139">
            <v>0</v>
          </cell>
        </row>
        <row r="140">
          <cell r="A140" t="str">
            <v>      政府还贷公路养护</v>
          </cell>
          <cell r="B140">
            <v>2146202</v>
          </cell>
          <cell r="C140">
            <v>7</v>
          </cell>
          <cell r="D140" t="str">
            <v>      政府还贷公路养护</v>
          </cell>
          <cell r="E140">
            <v>0</v>
          </cell>
        </row>
        <row r="141">
          <cell r="A141" t="str">
            <v>      政府还贷公路管理</v>
          </cell>
          <cell r="B141">
            <v>2146203</v>
          </cell>
          <cell r="C141">
            <v>7</v>
          </cell>
          <cell r="D141" t="str">
            <v>      政府还贷公路管理</v>
          </cell>
          <cell r="E141">
            <v>0</v>
          </cell>
        </row>
        <row r="142">
          <cell r="A142" t="str">
            <v>      其他车辆通行费安排的支出</v>
          </cell>
          <cell r="B142">
            <v>2146299</v>
          </cell>
          <cell r="C142">
            <v>7</v>
          </cell>
          <cell r="D142" t="str">
            <v>      其他车辆通行费安排的支出</v>
          </cell>
          <cell r="E142">
            <v>0</v>
          </cell>
        </row>
        <row r="143">
          <cell r="A143" t="str">
            <v>    港口建设费安排的支出</v>
          </cell>
          <cell r="B143">
            <v>21463</v>
          </cell>
          <cell r="C143">
            <v>5</v>
          </cell>
          <cell r="D143" t="str">
            <v>    港口建设费安排的支出</v>
          </cell>
          <cell r="E143">
            <v>0</v>
          </cell>
        </row>
        <row r="144">
          <cell r="A144" t="str">
            <v>      港口设施</v>
          </cell>
          <cell r="B144">
            <v>2146301</v>
          </cell>
          <cell r="C144">
            <v>7</v>
          </cell>
          <cell r="D144" t="str">
            <v>      港口设施</v>
          </cell>
          <cell r="E144">
            <v>0</v>
          </cell>
        </row>
        <row r="145">
          <cell r="A145" t="str">
            <v>      航道建设和维护</v>
          </cell>
          <cell r="B145">
            <v>2146302</v>
          </cell>
          <cell r="C145">
            <v>7</v>
          </cell>
          <cell r="D145" t="str">
            <v>      航道建设和维护</v>
          </cell>
          <cell r="E145">
            <v>0</v>
          </cell>
        </row>
        <row r="146">
          <cell r="A146" t="str">
            <v>      航运保障系统建设</v>
          </cell>
          <cell r="B146">
            <v>2146303</v>
          </cell>
          <cell r="C146">
            <v>7</v>
          </cell>
          <cell r="D146" t="str">
            <v>      航运保障系统建设</v>
          </cell>
          <cell r="E146">
            <v>0</v>
          </cell>
        </row>
        <row r="147">
          <cell r="A147" t="str">
            <v>      其他港口建设费安排的支出</v>
          </cell>
          <cell r="B147">
            <v>2146399</v>
          </cell>
          <cell r="C147">
            <v>7</v>
          </cell>
          <cell r="D147" t="str">
            <v>      其他港口建设费安排的支出</v>
          </cell>
          <cell r="E147">
            <v>0</v>
          </cell>
        </row>
        <row r="148">
          <cell r="A148" t="str">
            <v>    铁路建设基金支出</v>
          </cell>
          <cell r="B148">
            <v>21464</v>
          </cell>
          <cell r="C148">
            <v>5</v>
          </cell>
          <cell r="D148" t="str">
            <v>    铁路建设基金支出</v>
          </cell>
          <cell r="E148">
            <v>0</v>
          </cell>
        </row>
        <row r="149">
          <cell r="A149" t="str">
            <v>      铁路建设投资</v>
          </cell>
          <cell r="B149">
            <v>2146401</v>
          </cell>
          <cell r="C149">
            <v>7</v>
          </cell>
          <cell r="D149" t="str">
            <v>      铁路建设投资</v>
          </cell>
          <cell r="E149">
            <v>0</v>
          </cell>
        </row>
        <row r="150">
          <cell r="A150" t="str">
            <v>      购置铁路机车车辆</v>
          </cell>
          <cell r="B150">
            <v>2146402</v>
          </cell>
          <cell r="C150">
            <v>7</v>
          </cell>
          <cell r="D150" t="str">
            <v>      购置铁路机车车辆</v>
          </cell>
          <cell r="E150">
            <v>0</v>
          </cell>
        </row>
        <row r="151">
          <cell r="A151" t="str">
            <v>      铁路还贷</v>
          </cell>
          <cell r="B151">
            <v>2146403</v>
          </cell>
          <cell r="C151">
            <v>7</v>
          </cell>
          <cell r="D151" t="str">
            <v>      铁路还贷</v>
          </cell>
          <cell r="E151">
            <v>0</v>
          </cell>
        </row>
        <row r="152">
          <cell r="A152" t="str">
            <v>      建设项目铺底资金</v>
          </cell>
          <cell r="B152">
            <v>2146404</v>
          </cell>
          <cell r="C152">
            <v>7</v>
          </cell>
          <cell r="D152" t="str">
            <v>      建设项目铺底资金</v>
          </cell>
          <cell r="E152">
            <v>0</v>
          </cell>
        </row>
        <row r="153">
          <cell r="A153" t="str">
            <v>      勘测设计</v>
          </cell>
          <cell r="B153">
            <v>2146405</v>
          </cell>
          <cell r="C153">
            <v>7</v>
          </cell>
          <cell r="D153" t="str">
            <v>      勘测设计</v>
          </cell>
          <cell r="E153">
            <v>0</v>
          </cell>
        </row>
        <row r="154">
          <cell r="A154" t="str">
            <v>      注册资本金</v>
          </cell>
          <cell r="B154">
            <v>2146406</v>
          </cell>
          <cell r="C154">
            <v>7</v>
          </cell>
          <cell r="D154" t="str">
            <v>      注册资本金</v>
          </cell>
          <cell r="E154">
            <v>0</v>
          </cell>
        </row>
        <row r="155">
          <cell r="A155" t="str">
            <v>      周转资金</v>
          </cell>
          <cell r="B155">
            <v>2146407</v>
          </cell>
          <cell r="C155">
            <v>7</v>
          </cell>
          <cell r="D155" t="str">
            <v>      周转资金</v>
          </cell>
          <cell r="E155">
            <v>0</v>
          </cell>
        </row>
        <row r="156">
          <cell r="A156" t="str">
            <v>      其他铁路建设基金支出</v>
          </cell>
          <cell r="B156">
            <v>2146499</v>
          </cell>
          <cell r="C156">
            <v>7</v>
          </cell>
          <cell r="D156" t="str">
            <v>      其他铁路建设基金支出</v>
          </cell>
          <cell r="E156">
            <v>0</v>
          </cell>
        </row>
        <row r="157">
          <cell r="A157" t="str">
            <v>    船舶油污损害赔偿基金支出</v>
          </cell>
          <cell r="B157">
            <v>21468</v>
          </cell>
          <cell r="C157">
            <v>5</v>
          </cell>
          <cell r="D157" t="str">
            <v>    船舶油污损害赔偿基金支出</v>
          </cell>
          <cell r="E157">
            <v>0</v>
          </cell>
        </row>
        <row r="158">
          <cell r="A158" t="str">
            <v>      应急处置费用</v>
          </cell>
          <cell r="B158">
            <v>2146801</v>
          </cell>
          <cell r="C158">
            <v>7</v>
          </cell>
          <cell r="D158" t="str">
            <v>      应急处置费用</v>
          </cell>
          <cell r="E158">
            <v>0</v>
          </cell>
        </row>
        <row r="159">
          <cell r="A159" t="str">
            <v>      控制清除污染</v>
          </cell>
          <cell r="B159">
            <v>2146802</v>
          </cell>
          <cell r="C159">
            <v>7</v>
          </cell>
          <cell r="D159" t="str">
            <v>      控制清除污染</v>
          </cell>
          <cell r="E159">
            <v>0</v>
          </cell>
        </row>
        <row r="160">
          <cell r="A160" t="str">
            <v>      损失补偿</v>
          </cell>
          <cell r="B160">
            <v>2146803</v>
          </cell>
          <cell r="C160">
            <v>7</v>
          </cell>
          <cell r="D160" t="str">
            <v>      损失补偿</v>
          </cell>
          <cell r="E160">
            <v>0</v>
          </cell>
        </row>
        <row r="161">
          <cell r="A161" t="str">
            <v>      生态恢复</v>
          </cell>
          <cell r="B161">
            <v>2146804</v>
          </cell>
          <cell r="C161">
            <v>7</v>
          </cell>
          <cell r="D161" t="str">
            <v>      生态恢复</v>
          </cell>
          <cell r="E161">
            <v>0</v>
          </cell>
        </row>
        <row r="162">
          <cell r="A162" t="str">
            <v>      监视监测</v>
          </cell>
          <cell r="B162">
            <v>2146805</v>
          </cell>
          <cell r="C162">
            <v>7</v>
          </cell>
          <cell r="D162" t="str">
            <v>      监视监测</v>
          </cell>
          <cell r="E162">
            <v>0</v>
          </cell>
        </row>
        <row r="163">
          <cell r="A163" t="str">
            <v>      其他船舶油污损害赔偿基金支出</v>
          </cell>
          <cell r="B163">
            <v>2146899</v>
          </cell>
          <cell r="C163">
            <v>7</v>
          </cell>
          <cell r="D163" t="str">
            <v>      其他船舶油污损害赔偿基金支出</v>
          </cell>
          <cell r="E163">
            <v>0</v>
          </cell>
        </row>
        <row r="164">
          <cell r="A164" t="str">
            <v>    民航发展基金支出</v>
          </cell>
          <cell r="B164">
            <v>21469</v>
          </cell>
          <cell r="C164">
            <v>5</v>
          </cell>
          <cell r="D164" t="str">
            <v>    民航发展基金支出</v>
          </cell>
          <cell r="E164">
            <v>0</v>
          </cell>
        </row>
        <row r="165">
          <cell r="A165" t="str">
            <v>      民航机场建设</v>
          </cell>
          <cell r="B165">
            <v>2146901</v>
          </cell>
          <cell r="C165">
            <v>7</v>
          </cell>
          <cell r="D165" t="str">
            <v>      民航机场建设</v>
          </cell>
          <cell r="E165">
            <v>0</v>
          </cell>
        </row>
        <row r="166">
          <cell r="A166" t="str">
            <v>      空管系统建设</v>
          </cell>
          <cell r="B166">
            <v>2146902</v>
          </cell>
          <cell r="C166">
            <v>7</v>
          </cell>
          <cell r="D166" t="str">
            <v>      空管系统建设</v>
          </cell>
          <cell r="E166">
            <v>0</v>
          </cell>
        </row>
        <row r="167">
          <cell r="A167" t="str">
            <v>      民航安全</v>
          </cell>
          <cell r="B167">
            <v>2146903</v>
          </cell>
          <cell r="C167">
            <v>7</v>
          </cell>
          <cell r="D167" t="str">
            <v>      民航安全</v>
          </cell>
          <cell r="E167">
            <v>0</v>
          </cell>
        </row>
        <row r="168">
          <cell r="A168" t="str">
            <v>      航线和机场补贴</v>
          </cell>
          <cell r="B168">
            <v>2146904</v>
          </cell>
          <cell r="C168">
            <v>7</v>
          </cell>
          <cell r="D168" t="str">
            <v>      航线和机场补贴</v>
          </cell>
          <cell r="E168">
            <v>0</v>
          </cell>
        </row>
        <row r="169">
          <cell r="A169" t="str">
            <v>      民航节能减排</v>
          </cell>
          <cell r="B169">
            <v>2146906</v>
          </cell>
          <cell r="C169">
            <v>7</v>
          </cell>
          <cell r="D169" t="str">
            <v>      民航节能减排</v>
          </cell>
          <cell r="E169">
            <v>0</v>
          </cell>
        </row>
        <row r="170">
          <cell r="A170" t="str">
            <v>      通用航空发展</v>
          </cell>
          <cell r="B170">
            <v>2146907</v>
          </cell>
          <cell r="C170">
            <v>7</v>
          </cell>
          <cell r="D170" t="str">
            <v>      通用航空发展</v>
          </cell>
          <cell r="E170">
            <v>0</v>
          </cell>
        </row>
        <row r="171">
          <cell r="A171" t="str">
            <v>      征管经费</v>
          </cell>
          <cell r="B171">
            <v>2146908</v>
          </cell>
          <cell r="C171">
            <v>7</v>
          </cell>
          <cell r="D171" t="str">
            <v>      征管经费</v>
          </cell>
          <cell r="E171">
            <v>0</v>
          </cell>
        </row>
        <row r="172">
          <cell r="A172" t="str">
            <v>      其他民航发展基金支出</v>
          </cell>
          <cell r="B172">
            <v>2146999</v>
          </cell>
          <cell r="C172">
            <v>7</v>
          </cell>
          <cell r="D172" t="str">
            <v>      其他民航发展基金支出</v>
          </cell>
          <cell r="E172">
            <v>0</v>
          </cell>
        </row>
        <row r="173">
          <cell r="A173" t="str">
            <v>    海南省高等级公路车辆通行附加费对应专项债务收入安排的支出</v>
          </cell>
          <cell r="B173">
            <v>21470</v>
          </cell>
          <cell r="C173">
            <v>5</v>
          </cell>
          <cell r="D173" t="str">
            <v>    海南省高等级公路车辆通行附加费对应专项债务收入安排的支出</v>
          </cell>
          <cell r="E173">
            <v>0</v>
          </cell>
        </row>
        <row r="174">
          <cell r="A174" t="str">
            <v>      公路建设</v>
          </cell>
          <cell r="B174">
            <v>2147001</v>
          </cell>
          <cell r="C174">
            <v>7</v>
          </cell>
          <cell r="D174" t="str">
            <v>      公路建设</v>
          </cell>
          <cell r="E174">
            <v>0</v>
          </cell>
        </row>
        <row r="175">
          <cell r="A175" t="str">
            <v>      其他海南省高等级公路车辆通行附加费对应专项债务收入安排的支出</v>
          </cell>
          <cell r="B175">
            <v>2147099</v>
          </cell>
          <cell r="C175">
            <v>7</v>
          </cell>
          <cell r="D175" t="str">
            <v>      其他海南省高等级公路车辆通行附加费对应专项债务收入安排的支出</v>
          </cell>
          <cell r="E175">
            <v>0</v>
          </cell>
        </row>
        <row r="176">
          <cell r="A176" t="str">
            <v>    政府收费公路专项债券收入安排的支出</v>
          </cell>
          <cell r="B176">
            <v>21471</v>
          </cell>
          <cell r="C176">
            <v>5</v>
          </cell>
          <cell r="D176" t="str">
            <v>    政府收费公路专项债券收入安排的支出</v>
          </cell>
          <cell r="E176">
            <v>0</v>
          </cell>
        </row>
        <row r="177">
          <cell r="A177" t="str">
            <v>      公路建设</v>
          </cell>
          <cell r="B177">
            <v>2147101</v>
          </cell>
          <cell r="C177">
            <v>7</v>
          </cell>
          <cell r="D177" t="str">
            <v>      公路建设</v>
          </cell>
          <cell r="E177">
            <v>0</v>
          </cell>
        </row>
        <row r="178">
          <cell r="A178" t="str">
            <v>      其他政府收费公路专项债券收入安排的支出</v>
          </cell>
          <cell r="B178">
            <v>2147199</v>
          </cell>
          <cell r="C178">
            <v>7</v>
          </cell>
          <cell r="D178" t="str">
            <v>      其他政府收费公路专项债券收入安排的支出</v>
          </cell>
          <cell r="E178">
            <v>0</v>
          </cell>
        </row>
        <row r="179">
          <cell r="A179" t="str">
            <v>    车辆通行费对应专项债务收入安排的支出</v>
          </cell>
          <cell r="B179">
            <v>21472</v>
          </cell>
          <cell r="C179">
            <v>5</v>
          </cell>
          <cell r="D179" t="str">
            <v>    车辆通行费对应专项债务收入安排的支出</v>
          </cell>
          <cell r="E179">
            <v>0</v>
          </cell>
        </row>
        <row r="180">
          <cell r="A180" t="str">
            <v>    港口建设费对应专项债务收入安排的支出</v>
          </cell>
          <cell r="B180">
            <v>21473</v>
          </cell>
          <cell r="C180">
            <v>5</v>
          </cell>
          <cell r="D180" t="str">
            <v>    港口建设费对应专项债务收入安排的支出</v>
          </cell>
          <cell r="E180">
            <v>0</v>
          </cell>
        </row>
        <row r="181">
          <cell r="A181" t="str">
            <v>      港口设施</v>
          </cell>
          <cell r="B181">
            <v>2147301</v>
          </cell>
          <cell r="C181">
            <v>7</v>
          </cell>
          <cell r="D181" t="str">
            <v>      港口设施</v>
          </cell>
          <cell r="E181">
            <v>0</v>
          </cell>
        </row>
        <row r="182">
          <cell r="A182" t="str">
            <v>      航运保障系统建设</v>
          </cell>
          <cell r="B182">
            <v>2147303</v>
          </cell>
          <cell r="C182">
            <v>7</v>
          </cell>
          <cell r="D182" t="str">
            <v>      航运保障系统建设</v>
          </cell>
          <cell r="E182">
            <v>0</v>
          </cell>
        </row>
        <row r="183">
          <cell r="A183" t="str">
            <v>      其他港口建设费对应专项债务收入安排的支出</v>
          </cell>
          <cell r="B183">
            <v>2147399</v>
          </cell>
          <cell r="C183">
            <v>7</v>
          </cell>
          <cell r="D183" t="str">
            <v>      其他港口建设费对应专项债务收入安排的支出</v>
          </cell>
          <cell r="E183">
            <v>0</v>
          </cell>
        </row>
        <row r="184">
          <cell r="A184" t="str">
            <v>  资源勘探工业信息等支出</v>
          </cell>
          <cell r="B184">
            <v>215</v>
          </cell>
          <cell r="C184">
            <v>3</v>
          </cell>
          <cell r="D184" t="str">
            <v>  资源勘探工业信息等支出</v>
          </cell>
          <cell r="E184">
            <v>0</v>
          </cell>
        </row>
        <row r="185">
          <cell r="A185" t="str">
            <v>    农网还贷资金支出</v>
          </cell>
          <cell r="B185">
            <v>21562</v>
          </cell>
          <cell r="C185">
            <v>5</v>
          </cell>
          <cell r="D185" t="str">
            <v>    农网还贷资金支出</v>
          </cell>
          <cell r="E185">
            <v>0</v>
          </cell>
        </row>
        <row r="186">
          <cell r="A186" t="str">
            <v>      中央农网还贷资金支出</v>
          </cell>
          <cell r="B186">
            <v>2156201</v>
          </cell>
          <cell r="C186">
            <v>7</v>
          </cell>
          <cell r="D186" t="str">
            <v>      中央农网还贷资金支出</v>
          </cell>
          <cell r="E186">
            <v>0</v>
          </cell>
        </row>
        <row r="187">
          <cell r="A187" t="str">
            <v>      地方农网还贷资金支出</v>
          </cell>
          <cell r="B187">
            <v>2156202</v>
          </cell>
          <cell r="C187">
            <v>7</v>
          </cell>
          <cell r="D187" t="str">
            <v>      地方农网还贷资金支出</v>
          </cell>
          <cell r="E187">
            <v>0</v>
          </cell>
        </row>
        <row r="188">
          <cell r="A188" t="str">
            <v>      其他农网还贷资金支出</v>
          </cell>
          <cell r="B188">
            <v>2156299</v>
          </cell>
          <cell r="C188">
            <v>7</v>
          </cell>
          <cell r="D188" t="str">
            <v>      其他农网还贷资金支出</v>
          </cell>
          <cell r="E188">
            <v>0</v>
          </cell>
        </row>
        <row r="189">
          <cell r="A189" t="str">
            <v>  金融支出</v>
          </cell>
          <cell r="B189">
            <v>217</v>
          </cell>
          <cell r="C189">
            <v>3</v>
          </cell>
          <cell r="D189" t="str">
            <v>  金融支出</v>
          </cell>
          <cell r="E189">
            <v>0</v>
          </cell>
        </row>
        <row r="190">
          <cell r="A190" t="str">
            <v>      中央特别国债经营基金支出</v>
          </cell>
          <cell r="B190">
            <v>2170402</v>
          </cell>
          <cell r="C190">
            <v>7</v>
          </cell>
          <cell r="D190" t="str">
            <v>      中央特别国债经营基金支出</v>
          </cell>
          <cell r="E190">
            <v>0</v>
          </cell>
        </row>
        <row r="191">
          <cell r="A191" t="str">
            <v>      中央特别国债经营基金财务支出</v>
          </cell>
          <cell r="B191">
            <v>2170403</v>
          </cell>
          <cell r="C191">
            <v>7</v>
          </cell>
          <cell r="D191" t="str">
            <v>      中央特别国债经营基金财务支出</v>
          </cell>
          <cell r="E191">
            <v>0</v>
          </cell>
        </row>
        <row r="192">
          <cell r="A192" t="str">
            <v>  其他支出</v>
          </cell>
          <cell r="B192">
            <v>229</v>
          </cell>
          <cell r="C192">
            <v>3</v>
          </cell>
          <cell r="D192" t="str">
            <v>  其他支出</v>
          </cell>
          <cell r="E192">
            <v>4472</v>
          </cell>
        </row>
        <row r="193">
          <cell r="A193" t="str">
            <v>    其他政府性基金及对应专项债务收入安排的支出</v>
          </cell>
          <cell r="B193">
            <v>22904</v>
          </cell>
          <cell r="C193">
            <v>5</v>
          </cell>
          <cell r="D193" t="str">
            <v>    其他政府性基金及对应专项债务收入安排的支出</v>
          </cell>
          <cell r="E193">
            <v>0</v>
          </cell>
        </row>
        <row r="194">
          <cell r="A194" t="str">
            <v>      其他政府性基金安排的支出</v>
          </cell>
          <cell r="B194">
            <v>2290401</v>
          </cell>
          <cell r="C194">
            <v>7</v>
          </cell>
          <cell r="D194" t="str">
            <v>      其他政府性基金安排的支出</v>
          </cell>
          <cell r="E194">
            <v>0</v>
          </cell>
        </row>
        <row r="195">
          <cell r="A195" t="str">
            <v>      其他地方自行试点项目收益专项债券收入安排的支出</v>
          </cell>
          <cell r="B195">
            <v>2290402</v>
          </cell>
          <cell r="C195">
            <v>7</v>
          </cell>
          <cell r="D195" t="str">
            <v>      其他地方自行试点项目收益专项债券收入安排的支出</v>
          </cell>
          <cell r="E195">
            <v>0</v>
          </cell>
        </row>
        <row r="196">
          <cell r="A196" t="str">
            <v>      其他政府性基金债务收入安排的支出</v>
          </cell>
          <cell r="B196">
            <v>2290403</v>
          </cell>
          <cell r="C196">
            <v>7</v>
          </cell>
          <cell r="D196" t="str">
            <v>      其他政府性基金债务收入安排的支出</v>
          </cell>
          <cell r="E196">
            <v>0</v>
          </cell>
        </row>
        <row r="197">
          <cell r="A197" t="str">
            <v>    彩票发行销售机构业务费安排的支出</v>
          </cell>
          <cell r="B197">
            <v>22908</v>
          </cell>
          <cell r="C197">
            <v>5</v>
          </cell>
          <cell r="D197" t="str">
            <v>    彩票发行销售机构业务费安排的支出</v>
          </cell>
          <cell r="E197">
            <v>0</v>
          </cell>
        </row>
        <row r="198">
          <cell r="A198" t="str">
            <v>      福利彩票发行机构的业务费支出</v>
          </cell>
          <cell r="B198">
            <v>2290802</v>
          </cell>
          <cell r="C198">
            <v>7</v>
          </cell>
          <cell r="D198" t="str">
            <v>      福利彩票发行机构的业务费支出</v>
          </cell>
          <cell r="E198">
            <v>0</v>
          </cell>
        </row>
        <row r="199">
          <cell r="A199" t="str">
            <v>      体育彩票发行机构的业务费支出</v>
          </cell>
          <cell r="B199">
            <v>2290803</v>
          </cell>
          <cell r="C199">
            <v>7</v>
          </cell>
          <cell r="D199" t="str">
            <v>      体育彩票发行机构的业务费支出</v>
          </cell>
          <cell r="E199">
            <v>0</v>
          </cell>
        </row>
        <row r="200">
          <cell r="A200" t="str">
            <v>      福利彩票销售机构的业务费支出</v>
          </cell>
          <cell r="B200">
            <v>2290804</v>
          </cell>
          <cell r="C200">
            <v>7</v>
          </cell>
          <cell r="D200" t="str">
            <v>      福利彩票销售机构的业务费支出</v>
          </cell>
          <cell r="E200">
            <v>0</v>
          </cell>
        </row>
        <row r="201">
          <cell r="A201" t="str">
            <v>      体育彩票销售机构的业务费支出</v>
          </cell>
          <cell r="B201">
            <v>2290805</v>
          </cell>
          <cell r="C201">
            <v>7</v>
          </cell>
          <cell r="D201" t="str">
            <v>      体育彩票销售机构的业务费支出</v>
          </cell>
          <cell r="E201">
            <v>0</v>
          </cell>
        </row>
        <row r="202">
          <cell r="A202" t="str">
            <v>      彩票兑奖周转金支出</v>
          </cell>
          <cell r="B202">
            <v>2290806</v>
          </cell>
          <cell r="C202">
            <v>7</v>
          </cell>
          <cell r="D202" t="str">
            <v>      彩票兑奖周转金支出</v>
          </cell>
          <cell r="E202">
            <v>0</v>
          </cell>
        </row>
        <row r="203">
          <cell r="A203" t="str">
            <v>      彩票发行销售风险基金支出</v>
          </cell>
          <cell r="B203">
            <v>2290807</v>
          </cell>
          <cell r="C203">
            <v>7</v>
          </cell>
          <cell r="D203" t="str">
            <v>      彩票发行销售风险基金支出</v>
          </cell>
          <cell r="E203">
            <v>0</v>
          </cell>
        </row>
        <row r="204">
          <cell r="A204" t="str">
            <v>      彩票市场调控资金支出</v>
          </cell>
          <cell r="B204">
            <v>2290808</v>
          </cell>
          <cell r="C204">
            <v>7</v>
          </cell>
          <cell r="D204" t="str">
            <v>      彩票市场调控资金支出</v>
          </cell>
          <cell r="E204">
            <v>0</v>
          </cell>
        </row>
        <row r="205">
          <cell r="A205" t="str">
            <v>      其他彩票发行销售机构业务费安排的支出</v>
          </cell>
          <cell r="B205">
            <v>2290899</v>
          </cell>
          <cell r="C205">
            <v>7</v>
          </cell>
          <cell r="D205" t="str">
            <v>      其他彩票发行销售机构业务费安排的支出</v>
          </cell>
          <cell r="E205">
            <v>0</v>
          </cell>
        </row>
        <row r="206">
          <cell r="A206" t="str">
            <v>    彩票公益金安排的支出</v>
          </cell>
          <cell r="B206">
            <v>22960</v>
          </cell>
          <cell r="C206">
            <v>5</v>
          </cell>
          <cell r="D206" t="str">
            <v>    彩票公益金安排的支出</v>
          </cell>
          <cell r="E206">
            <v>4472</v>
          </cell>
        </row>
        <row r="207">
          <cell r="A207" t="str">
            <v>      用于补充全国社会保障基金的彩票公益金支出</v>
          </cell>
          <cell r="B207">
            <v>2296001</v>
          </cell>
          <cell r="C207">
            <v>7</v>
          </cell>
          <cell r="D207" t="str">
            <v>      用于补充全国社会保障基金的彩票公益金支出</v>
          </cell>
          <cell r="E207">
            <v>0</v>
          </cell>
        </row>
        <row r="208">
          <cell r="A208" t="str">
            <v>      用于社会福利的彩票公益金支出</v>
          </cell>
          <cell r="B208">
            <v>2296002</v>
          </cell>
          <cell r="C208">
            <v>7</v>
          </cell>
          <cell r="D208" t="str">
            <v>      用于社会福利的彩票公益金支出</v>
          </cell>
          <cell r="E208">
            <v>2982</v>
          </cell>
        </row>
        <row r="209">
          <cell r="A209" t="str">
            <v>      用于体育事业的彩票公益金支出</v>
          </cell>
          <cell r="B209">
            <v>2296003</v>
          </cell>
          <cell r="C209">
            <v>7</v>
          </cell>
          <cell r="D209" t="str">
            <v>      用于体育事业的彩票公益金支出</v>
          </cell>
          <cell r="E209">
            <v>1038</v>
          </cell>
        </row>
        <row r="210">
          <cell r="A210" t="str">
            <v>      用于教育事业的彩票公益金支出</v>
          </cell>
          <cell r="B210">
            <v>2296004</v>
          </cell>
          <cell r="C210">
            <v>7</v>
          </cell>
          <cell r="D210" t="str">
            <v>      用于教育事业的彩票公益金支出</v>
          </cell>
          <cell r="E210">
            <v>41</v>
          </cell>
        </row>
        <row r="211">
          <cell r="A211" t="str">
            <v>      用于红十字事业的彩票公益金支出</v>
          </cell>
          <cell r="B211">
            <v>2296005</v>
          </cell>
          <cell r="C211">
            <v>7</v>
          </cell>
          <cell r="D211" t="str">
            <v>      用于红十字事业的彩票公益金支出</v>
          </cell>
          <cell r="E211">
            <v>0</v>
          </cell>
        </row>
        <row r="212">
          <cell r="A212" t="str">
            <v>      用于残疾人事业的彩票公益金支出</v>
          </cell>
          <cell r="B212">
            <v>2296006</v>
          </cell>
          <cell r="C212">
            <v>7</v>
          </cell>
          <cell r="D212" t="str">
            <v>      用于残疾人事业的彩票公益金支出</v>
          </cell>
          <cell r="E212">
            <v>140</v>
          </cell>
        </row>
        <row r="213">
          <cell r="A213" t="str">
            <v>      用于文化事业的彩票公益金支出</v>
          </cell>
          <cell r="B213">
            <v>2296010</v>
          </cell>
          <cell r="C213">
            <v>7</v>
          </cell>
          <cell r="D213" t="str">
            <v>      用于文化事业的彩票公益金支出</v>
          </cell>
          <cell r="E213">
            <v>0</v>
          </cell>
        </row>
        <row r="214">
          <cell r="A214" t="str">
            <v>      用于扶贫的彩票公益金支出</v>
          </cell>
          <cell r="B214">
            <v>2296011</v>
          </cell>
          <cell r="C214">
            <v>7</v>
          </cell>
          <cell r="D214" t="str">
            <v>      用于扶贫的彩票公益金支出</v>
          </cell>
          <cell r="E214">
            <v>0</v>
          </cell>
        </row>
        <row r="215">
          <cell r="A215" t="str">
            <v>      用于法律援助的彩票公益金支出</v>
          </cell>
          <cell r="B215">
            <v>2296012</v>
          </cell>
          <cell r="C215">
            <v>7</v>
          </cell>
          <cell r="D215" t="str">
            <v>      用于法律援助的彩票公益金支出</v>
          </cell>
          <cell r="E215">
            <v>0</v>
          </cell>
        </row>
        <row r="216">
          <cell r="A216" t="str">
            <v>      用于城乡医疗救助的彩票公益金支出</v>
          </cell>
          <cell r="B216">
            <v>2296013</v>
          </cell>
          <cell r="C216">
            <v>7</v>
          </cell>
          <cell r="D216" t="str">
            <v>      用于城乡医疗救助的彩票公益金支出</v>
          </cell>
          <cell r="E216">
            <v>271</v>
          </cell>
        </row>
        <row r="217">
          <cell r="A217" t="str">
            <v>      用于其他社会公益事业的彩票公益金支出</v>
          </cell>
          <cell r="B217">
            <v>2296099</v>
          </cell>
          <cell r="C217">
            <v>7</v>
          </cell>
          <cell r="D217" t="str">
            <v>      用于其他社会公益事业的彩票公益金支出</v>
          </cell>
          <cell r="E217">
            <v>0</v>
          </cell>
        </row>
        <row r="218">
          <cell r="A218" t="str">
            <v>  债务付息支出</v>
          </cell>
          <cell r="B218">
            <v>232</v>
          </cell>
          <cell r="C218">
            <v>3</v>
          </cell>
          <cell r="D218" t="str">
            <v>  债务付息支出</v>
          </cell>
          <cell r="E218">
            <v>54531</v>
          </cell>
        </row>
        <row r="219">
          <cell r="A219" t="str">
            <v>    地方政府专项债务付息支出</v>
          </cell>
          <cell r="B219">
            <v>23204</v>
          </cell>
          <cell r="C219">
            <v>5</v>
          </cell>
          <cell r="D219" t="str">
            <v>    地方政府专项债务付息支出</v>
          </cell>
          <cell r="E219">
            <v>54531</v>
          </cell>
        </row>
        <row r="220">
          <cell r="A220" t="str">
            <v>      海南省高等级公路车辆通行附加费债务付息支出</v>
          </cell>
          <cell r="B220">
            <v>2320401</v>
          </cell>
          <cell r="C220">
            <v>7</v>
          </cell>
          <cell r="D220" t="str">
            <v>      海南省高等级公路车辆通行附加费债务付息支出</v>
          </cell>
          <cell r="E220">
            <v>0</v>
          </cell>
        </row>
        <row r="221">
          <cell r="A221" t="str">
            <v>      港口建设费债务付息支出</v>
          </cell>
          <cell r="B221">
            <v>2320402</v>
          </cell>
          <cell r="C221">
            <v>7</v>
          </cell>
          <cell r="D221" t="str">
            <v>      港口建设费债务付息支出</v>
          </cell>
          <cell r="E221">
            <v>0</v>
          </cell>
        </row>
        <row r="222">
          <cell r="A222" t="str">
            <v>      国家电影事业发展专项资金债务付息支出</v>
          </cell>
          <cell r="B222">
            <v>2320405</v>
          </cell>
          <cell r="C222">
            <v>7</v>
          </cell>
          <cell r="D222" t="str">
            <v>      国家电影事业发展专项资金债务付息支出</v>
          </cell>
          <cell r="E222">
            <v>0</v>
          </cell>
        </row>
        <row r="223">
          <cell r="A223" t="str">
            <v>      国有土地使用权出让金债务付息支出</v>
          </cell>
          <cell r="B223">
            <v>2320411</v>
          </cell>
          <cell r="C223">
            <v>7</v>
          </cell>
          <cell r="D223" t="str">
            <v>      国有土地使用权出让金债务付息支出</v>
          </cell>
          <cell r="E223">
            <v>17462</v>
          </cell>
        </row>
        <row r="224">
          <cell r="A224" t="str">
            <v>      农业土地开发资金债务付息支出</v>
          </cell>
          <cell r="B224">
            <v>2320413</v>
          </cell>
          <cell r="C224">
            <v>7</v>
          </cell>
          <cell r="D224" t="str">
            <v>      农业土地开发资金债务付息支出</v>
          </cell>
          <cell r="E224">
            <v>0</v>
          </cell>
        </row>
        <row r="225">
          <cell r="A225" t="str">
            <v>      大中型水库库区基金债务付息支出</v>
          </cell>
          <cell r="B225">
            <v>2320414</v>
          </cell>
          <cell r="C225">
            <v>7</v>
          </cell>
          <cell r="D225" t="str">
            <v>      大中型水库库区基金债务付息支出</v>
          </cell>
          <cell r="E225">
            <v>0</v>
          </cell>
        </row>
        <row r="226">
          <cell r="A226" t="str">
            <v>      城市基础设施配套费债务付息支出</v>
          </cell>
          <cell r="B226">
            <v>2320416</v>
          </cell>
          <cell r="C226">
            <v>7</v>
          </cell>
          <cell r="D226" t="str">
            <v>      城市基础设施配套费债务付息支出</v>
          </cell>
          <cell r="E226">
            <v>0</v>
          </cell>
        </row>
        <row r="227">
          <cell r="A227" t="str">
            <v>      小型水库移民扶助基金债务付息支出</v>
          </cell>
          <cell r="B227">
            <v>2320417</v>
          </cell>
          <cell r="C227">
            <v>7</v>
          </cell>
          <cell r="D227" t="str">
            <v>      小型水库移民扶助基金债务付息支出</v>
          </cell>
          <cell r="E227">
            <v>0</v>
          </cell>
        </row>
        <row r="228">
          <cell r="A228" t="str">
            <v>      国家重大水利工程建设基金债务付息支出</v>
          </cell>
          <cell r="B228">
            <v>2320418</v>
          </cell>
          <cell r="C228">
            <v>7</v>
          </cell>
          <cell r="D228" t="str">
            <v>      国家重大水利工程建设基金债务付息支出</v>
          </cell>
          <cell r="E228">
            <v>0</v>
          </cell>
        </row>
        <row r="229">
          <cell r="A229" t="str">
            <v>      车辆通行费债务付息支出</v>
          </cell>
          <cell r="B229">
            <v>2320419</v>
          </cell>
          <cell r="C229">
            <v>7</v>
          </cell>
          <cell r="D229" t="str">
            <v>      车辆通行费债务付息支出</v>
          </cell>
          <cell r="E229">
            <v>0</v>
          </cell>
        </row>
        <row r="230">
          <cell r="A230" t="str">
            <v>      污水处理费债务付息支出</v>
          </cell>
          <cell r="B230">
            <v>2320420</v>
          </cell>
          <cell r="C230">
            <v>7</v>
          </cell>
          <cell r="D230" t="str">
            <v>      污水处理费债务付息支出</v>
          </cell>
          <cell r="E230">
            <v>0</v>
          </cell>
        </row>
        <row r="231">
          <cell r="A231" t="str">
            <v>      土地储备专项债券付息支出</v>
          </cell>
          <cell r="B231">
            <v>2320431</v>
          </cell>
          <cell r="C231">
            <v>7</v>
          </cell>
          <cell r="D231" t="str">
            <v>      土地储备专项债券付息支出</v>
          </cell>
          <cell r="E231">
            <v>6287</v>
          </cell>
        </row>
        <row r="232">
          <cell r="A232" t="str">
            <v>      政府收费公路专项债券付息支出</v>
          </cell>
          <cell r="B232">
            <v>2320432</v>
          </cell>
          <cell r="C232">
            <v>7</v>
          </cell>
          <cell r="D232" t="str">
            <v>      政府收费公路专项债券付息支出</v>
          </cell>
          <cell r="E232">
            <v>0</v>
          </cell>
        </row>
        <row r="233">
          <cell r="A233" t="str">
            <v>      棚户区改造专项债券付息支出</v>
          </cell>
          <cell r="B233">
            <v>2320433</v>
          </cell>
          <cell r="C233">
            <v>7</v>
          </cell>
          <cell r="D233" t="str">
            <v>      棚户区改造专项债券付息支出</v>
          </cell>
          <cell r="E233">
            <v>0</v>
          </cell>
        </row>
        <row r="234">
          <cell r="A234" t="str">
            <v>      其他地方自行试点项目收益专项债券付息支出</v>
          </cell>
          <cell r="B234">
            <v>2320498</v>
          </cell>
          <cell r="C234">
            <v>7</v>
          </cell>
          <cell r="D234" t="str">
            <v>      其他地方自行试点项目收益专项债券付息支出</v>
          </cell>
          <cell r="E234">
            <v>30782</v>
          </cell>
        </row>
        <row r="235">
          <cell r="A235" t="str">
            <v>      其他政府性基金债务付息支出</v>
          </cell>
          <cell r="B235">
            <v>2320499</v>
          </cell>
          <cell r="C235">
            <v>7</v>
          </cell>
          <cell r="D235" t="str">
            <v>      其他政府性基金债务付息支出</v>
          </cell>
          <cell r="E235">
            <v>0</v>
          </cell>
        </row>
        <row r="236">
          <cell r="A236" t="str">
            <v>  债务发行费用支出</v>
          </cell>
          <cell r="B236">
            <v>233</v>
          </cell>
          <cell r="C236">
            <v>3</v>
          </cell>
          <cell r="D236" t="str">
            <v>  债务发行费用支出</v>
          </cell>
          <cell r="E236">
            <v>0</v>
          </cell>
        </row>
        <row r="237">
          <cell r="A237" t="str">
            <v>    地方政府专项债务发行费用支出</v>
          </cell>
          <cell r="B237">
            <v>23304</v>
          </cell>
          <cell r="C237">
            <v>5</v>
          </cell>
          <cell r="D237" t="str">
            <v>    地方政府专项债务发行费用支出</v>
          </cell>
          <cell r="E237">
            <v>0</v>
          </cell>
        </row>
        <row r="238">
          <cell r="A238" t="str">
            <v>      海南省高等级公路车辆通行附加费债务发行费用支出</v>
          </cell>
          <cell r="B238">
            <v>2330401</v>
          </cell>
          <cell r="C238">
            <v>7</v>
          </cell>
          <cell r="D238" t="str">
            <v>      海南省高等级公路车辆通行附加费债务发行费用支出</v>
          </cell>
          <cell r="E238">
            <v>0</v>
          </cell>
        </row>
        <row r="239">
          <cell r="A239" t="str">
            <v>      港口建设费债务发行费用支出</v>
          </cell>
          <cell r="B239">
            <v>2330402</v>
          </cell>
          <cell r="C239">
            <v>7</v>
          </cell>
          <cell r="D239" t="str">
            <v>      港口建设费债务发行费用支出</v>
          </cell>
          <cell r="E239">
            <v>0</v>
          </cell>
        </row>
        <row r="240">
          <cell r="A240" t="str">
            <v>      国家电影事业发展专项资金债务发行费用支出</v>
          </cell>
          <cell r="B240">
            <v>2330405</v>
          </cell>
          <cell r="C240">
            <v>7</v>
          </cell>
          <cell r="D240" t="str">
            <v>      国家电影事业发展专项资金债务发行费用支出</v>
          </cell>
          <cell r="E240">
            <v>0</v>
          </cell>
        </row>
        <row r="241">
          <cell r="A241" t="str">
            <v>      国有土地使用权出让金债务发行费用支出</v>
          </cell>
          <cell r="B241">
            <v>2330411</v>
          </cell>
          <cell r="C241">
            <v>7</v>
          </cell>
          <cell r="D241" t="str">
            <v>      国有土地使用权出让金债务发行费用支出</v>
          </cell>
          <cell r="E241">
            <v>0</v>
          </cell>
        </row>
        <row r="242">
          <cell r="A242" t="str">
            <v>      农业土地开发资金债务发行费用支出</v>
          </cell>
          <cell r="B242">
            <v>2330413</v>
          </cell>
          <cell r="C242">
            <v>7</v>
          </cell>
          <cell r="D242" t="str">
            <v>      农业土地开发资金债务发行费用支出</v>
          </cell>
          <cell r="E242">
            <v>0</v>
          </cell>
        </row>
        <row r="243">
          <cell r="A243" t="str">
            <v>      大中型水库库区基金债务发行费用支出</v>
          </cell>
          <cell r="B243">
            <v>2330414</v>
          </cell>
          <cell r="C243">
            <v>7</v>
          </cell>
          <cell r="D243" t="str">
            <v>      大中型水库库区基金债务发行费用支出</v>
          </cell>
          <cell r="E243">
            <v>0</v>
          </cell>
        </row>
        <row r="244">
          <cell r="A244" t="str">
            <v>      城市基础设施配套费债务发行费用支出</v>
          </cell>
          <cell r="B244">
            <v>2330416</v>
          </cell>
          <cell r="C244">
            <v>7</v>
          </cell>
          <cell r="D244" t="str">
            <v>      城市基础设施配套费债务发行费用支出</v>
          </cell>
          <cell r="E244">
            <v>0</v>
          </cell>
        </row>
        <row r="245">
          <cell r="A245" t="str">
            <v>      小型水库移民扶助基金债务发行费用支出</v>
          </cell>
          <cell r="B245">
            <v>2330417</v>
          </cell>
          <cell r="C245">
            <v>7</v>
          </cell>
          <cell r="D245" t="str">
            <v>      小型水库移民扶助基金债务发行费用支出</v>
          </cell>
          <cell r="E245">
            <v>0</v>
          </cell>
        </row>
        <row r="246">
          <cell r="A246" t="str">
            <v>      国家重大水利工程建设基金债务发行费用支出</v>
          </cell>
          <cell r="B246">
            <v>2330418</v>
          </cell>
          <cell r="C246">
            <v>7</v>
          </cell>
          <cell r="D246" t="str">
            <v>      国家重大水利工程建设基金债务发行费用支出</v>
          </cell>
          <cell r="E246">
            <v>0</v>
          </cell>
        </row>
        <row r="247">
          <cell r="A247" t="str">
            <v>      车辆通行费债务发行费用支出</v>
          </cell>
          <cell r="B247">
            <v>2330419</v>
          </cell>
          <cell r="C247">
            <v>7</v>
          </cell>
          <cell r="D247" t="str">
            <v>      车辆通行费债务发行费用支出</v>
          </cell>
          <cell r="E247">
            <v>0</v>
          </cell>
        </row>
        <row r="248">
          <cell r="A248" t="str">
            <v>      污水处理费债务发行费用支出</v>
          </cell>
          <cell r="B248">
            <v>2330420</v>
          </cell>
          <cell r="C248">
            <v>7</v>
          </cell>
          <cell r="D248" t="str">
            <v>      污水处理费债务发行费用支出</v>
          </cell>
          <cell r="E248">
            <v>0</v>
          </cell>
        </row>
        <row r="249">
          <cell r="A249" t="str">
            <v>      土地储备专项债券发行费用支出</v>
          </cell>
          <cell r="B249">
            <v>2330431</v>
          </cell>
          <cell r="C249">
            <v>7</v>
          </cell>
          <cell r="D249" t="str">
            <v>      土地储备专项债券发行费用支出</v>
          </cell>
          <cell r="E249">
            <v>0</v>
          </cell>
        </row>
        <row r="250">
          <cell r="A250" t="str">
            <v>      政府收费公路专项债券发行费用支出</v>
          </cell>
          <cell r="B250">
            <v>2330432</v>
          </cell>
          <cell r="C250">
            <v>7</v>
          </cell>
          <cell r="D250" t="str">
            <v>      政府收费公路专项债券发行费用支出</v>
          </cell>
          <cell r="E250">
            <v>0</v>
          </cell>
        </row>
        <row r="251">
          <cell r="A251" t="str">
            <v>      棚户区改造专项债券发行费用支出</v>
          </cell>
          <cell r="B251">
            <v>2330433</v>
          </cell>
          <cell r="C251">
            <v>7</v>
          </cell>
          <cell r="D251" t="str">
            <v>      棚户区改造专项债券发行费用支出</v>
          </cell>
          <cell r="E251">
            <v>0</v>
          </cell>
        </row>
        <row r="252">
          <cell r="A252" t="str">
            <v>      其他地方自行试点项目收益专项债券发行费用支出</v>
          </cell>
          <cell r="B252">
            <v>2330498</v>
          </cell>
          <cell r="C252">
            <v>7</v>
          </cell>
          <cell r="D252" t="str">
            <v>      其他地方自行试点项目收益专项债券发行费用支出</v>
          </cell>
          <cell r="E252">
            <v>0</v>
          </cell>
        </row>
        <row r="253">
          <cell r="A253" t="str">
            <v>      其他政府性基金债务发行费用支出</v>
          </cell>
          <cell r="B253">
            <v>2330499</v>
          </cell>
          <cell r="C253">
            <v>7</v>
          </cell>
          <cell r="D253" t="str">
            <v>      其他政府性基金债务发行费用支出</v>
          </cell>
          <cell r="E253">
            <v>0</v>
          </cell>
        </row>
      </sheetData>
      <sheetData sheetId="21"/>
      <sheetData sheetId="22"/>
      <sheetData sheetId="23"/>
      <sheetData sheetId="24"/>
      <sheetData sheetId="2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I19" sqref="I19"/>
    </sheetView>
  </sheetViews>
  <sheetFormatPr defaultColWidth="9" defaultRowHeight="13.5"/>
  <sheetData>
    <row r="1" ht="25.5" spans="1:8">
      <c r="A1" s="164"/>
      <c r="B1" s="165"/>
      <c r="C1" s="165"/>
      <c r="D1" s="165"/>
      <c r="E1" s="165"/>
      <c r="F1" s="165"/>
      <c r="G1" s="165"/>
      <c r="H1" s="165"/>
    </row>
    <row r="2" ht="25.5" spans="1:8">
      <c r="A2" s="166" t="s">
        <v>0</v>
      </c>
      <c r="B2" s="166"/>
      <c r="C2" s="166"/>
      <c r="D2" s="165"/>
      <c r="E2" s="165"/>
      <c r="F2" s="165"/>
      <c r="G2" s="165"/>
      <c r="H2" s="165"/>
    </row>
    <row r="3" ht="25.5" spans="1:13">
      <c r="A3" s="167"/>
      <c r="B3" s="167"/>
      <c r="C3" s="168"/>
      <c r="D3" s="165"/>
      <c r="J3" s="170" t="s">
        <v>1</v>
      </c>
      <c r="K3" s="170"/>
      <c r="L3" s="170"/>
      <c r="M3" s="170"/>
    </row>
    <row r="4" ht="25.5" spans="1:13">
      <c r="A4" s="169"/>
      <c r="B4" s="169"/>
      <c r="C4" s="169"/>
      <c r="D4" s="165"/>
      <c r="J4" s="165"/>
      <c r="K4" s="165"/>
      <c r="L4" s="165"/>
      <c r="M4" s="170" t="s">
        <v>2</v>
      </c>
    </row>
    <row r="5" ht="18.75" spans="1:8">
      <c r="A5" s="167"/>
      <c r="B5" s="167"/>
      <c r="C5" s="167"/>
      <c r="D5" s="167"/>
      <c r="E5" s="170"/>
      <c r="F5" s="170"/>
      <c r="G5" s="170"/>
      <c r="H5" s="170"/>
    </row>
    <row r="6" ht="25.5" spans="1:8">
      <c r="A6" s="165"/>
      <c r="B6" s="165"/>
      <c r="C6" s="165"/>
      <c r="D6" s="165"/>
      <c r="E6" s="165"/>
      <c r="F6" s="165"/>
      <c r="G6" s="165"/>
      <c r="H6" s="165"/>
    </row>
    <row r="7" ht="25.5" spans="1:8">
      <c r="A7" s="165"/>
      <c r="B7" s="165"/>
      <c r="C7" s="165"/>
      <c r="D7" s="165"/>
      <c r="E7" s="165"/>
      <c r="F7" s="165"/>
      <c r="G7" s="165"/>
      <c r="H7" s="165"/>
    </row>
    <row r="8" ht="25.5" spans="1:8">
      <c r="A8" s="165"/>
      <c r="B8" s="165"/>
      <c r="C8" s="165"/>
      <c r="D8" s="165"/>
      <c r="E8" s="165"/>
      <c r="F8" s="165"/>
      <c r="G8" s="165"/>
      <c r="H8" s="165"/>
    </row>
    <row r="9" ht="25.5" spans="1:14">
      <c r="A9" s="171" t="s">
        <v>3</v>
      </c>
      <c r="B9" s="171"/>
      <c r="C9" s="171"/>
      <c r="D9" s="171"/>
      <c r="E9" s="171"/>
      <c r="F9" s="171"/>
      <c r="G9" s="171"/>
      <c r="H9" s="171"/>
      <c r="I9" s="171"/>
      <c r="J9" s="171"/>
      <c r="K9" s="171"/>
      <c r="L9" s="171"/>
      <c r="M9" s="171"/>
      <c r="N9" s="171"/>
    </row>
    <row r="10" ht="25.5" spans="1:8">
      <c r="A10" s="165"/>
      <c r="B10" s="165"/>
      <c r="C10" s="165"/>
      <c r="D10" s="165"/>
      <c r="E10" s="165"/>
      <c r="F10" s="165"/>
      <c r="G10" s="165"/>
      <c r="H10" s="165"/>
    </row>
    <row r="11" ht="25.5" spans="1:8">
      <c r="A11" s="171"/>
      <c r="B11" s="171"/>
      <c r="C11" s="171"/>
      <c r="D11" s="171"/>
      <c r="E11" s="171"/>
      <c r="F11" s="171"/>
      <c r="G11" s="171"/>
      <c r="H11" s="171"/>
    </row>
    <row r="12" ht="25.5" spans="1:8">
      <c r="A12" s="165"/>
      <c r="B12" s="165"/>
      <c r="C12" s="165"/>
      <c r="D12" s="165"/>
      <c r="E12" s="165"/>
      <c r="F12" s="165"/>
      <c r="G12" s="165"/>
      <c r="H12" s="165"/>
    </row>
    <row r="13" ht="25.5" spans="1:8">
      <c r="A13" s="165"/>
      <c r="B13" s="165"/>
      <c r="C13" s="165"/>
      <c r="D13" s="165"/>
      <c r="E13" s="165"/>
      <c r="F13" s="165"/>
      <c r="G13" s="165"/>
      <c r="H13" s="165"/>
    </row>
    <row r="14" ht="25.5" spans="1:8">
      <c r="A14" s="165"/>
      <c r="B14" s="165"/>
      <c r="C14" s="165"/>
      <c r="D14" s="165"/>
      <c r="E14" s="165"/>
      <c r="F14" s="165"/>
      <c r="G14" s="165"/>
      <c r="H14" s="165"/>
    </row>
    <row r="15" ht="25.5" spans="1:14">
      <c r="A15" s="172" t="s">
        <v>4</v>
      </c>
      <c r="B15" s="172"/>
      <c r="C15" s="172"/>
      <c r="D15" s="172"/>
      <c r="E15" s="172"/>
      <c r="F15" s="172"/>
      <c r="G15" s="172"/>
      <c r="H15" s="172"/>
      <c r="I15" s="172"/>
      <c r="J15" s="172"/>
      <c r="K15" s="172"/>
      <c r="L15" s="172"/>
      <c r="M15" s="172"/>
      <c r="N15" s="172"/>
    </row>
    <row r="16" ht="25.5" spans="1:8">
      <c r="A16" s="165"/>
      <c r="B16" s="165"/>
      <c r="C16" s="165"/>
      <c r="D16" s="165"/>
      <c r="E16" s="173"/>
      <c r="F16" s="173"/>
      <c r="G16" s="173"/>
      <c r="H16" s="173"/>
    </row>
    <row r="17" ht="25.5" spans="1:8">
      <c r="A17" s="165"/>
      <c r="B17" s="165"/>
      <c r="C17" s="174"/>
      <c r="D17" s="174"/>
      <c r="E17" s="175"/>
      <c r="F17" s="175"/>
      <c r="G17" s="175"/>
      <c r="H17" s="175"/>
    </row>
    <row r="18" ht="25.5" spans="1:8">
      <c r="A18" s="165"/>
      <c r="B18" s="165"/>
      <c r="C18" s="165"/>
      <c r="D18" s="165"/>
      <c r="E18" s="165"/>
      <c r="F18" s="165"/>
      <c r="G18" s="165"/>
      <c r="H18" s="165"/>
    </row>
    <row r="19" ht="25.5" spans="1:8">
      <c r="A19" s="165"/>
      <c r="B19" s="165"/>
      <c r="C19" s="165"/>
      <c r="D19" s="165"/>
      <c r="E19" s="165"/>
      <c r="F19" s="165"/>
      <c r="G19" s="165"/>
      <c r="H19" s="165"/>
    </row>
    <row r="20" ht="25.5" spans="1:8">
      <c r="A20" s="165"/>
      <c r="B20" s="165"/>
      <c r="C20" s="165"/>
      <c r="D20" s="165"/>
      <c r="E20" s="165"/>
      <c r="F20" s="165"/>
      <c r="G20" s="165"/>
      <c r="H20" s="165"/>
    </row>
    <row r="21" ht="25.5" spans="1:8">
      <c r="A21" s="165"/>
      <c r="B21" s="165"/>
      <c r="C21" s="165"/>
      <c r="D21" s="165"/>
      <c r="E21" s="165"/>
      <c r="F21" s="165"/>
      <c r="G21" s="165"/>
      <c r="H21" s="165"/>
    </row>
    <row r="22" ht="25.5" spans="1:8">
      <c r="A22" s="172"/>
      <c r="B22" s="172"/>
      <c r="C22" s="172"/>
      <c r="D22" s="172"/>
      <c r="E22" s="172"/>
      <c r="F22" s="172"/>
      <c r="G22" s="172"/>
      <c r="H22" s="172"/>
    </row>
    <row r="23" ht="25.5" spans="1:8">
      <c r="A23" s="165"/>
      <c r="B23" s="165"/>
      <c r="C23" s="165"/>
      <c r="D23" s="165"/>
      <c r="E23" s="165"/>
      <c r="F23" s="165"/>
      <c r="G23" s="165"/>
      <c r="H23" s="165"/>
    </row>
    <row r="24" ht="25.5" spans="1:8">
      <c r="A24" s="165"/>
      <c r="B24" s="165"/>
      <c r="C24" s="165"/>
      <c r="D24" s="165"/>
      <c r="E24" s="165"/>
      <c r="F24" s="165"/>
      <c r="G24" s="165"/>
      <c r="H24" s="165"/>
    </row>
    <row r="26" ht="25.5" spans="1:8">
      <c r="A26" s="172"/>
      <c r="B26" s="172"/>
      <c r="C26" s="172"/>
      <c r="D26" s="172"/>
      <c r="E26" s="172"/>
      <c r="F26" s="172"/>
      <c r="G26" s="172"/>
      <c r="H26" s="172"/>
    </row>
    <row r="27" ht="25.5" spans="1:8">
      <c r="A27" s="165"/>
      <c r="B27" s="165"/>
      <c r="C27" s="165"/>
      <c r="D27" s="165"/>
      <c r="E27" s="165"/>
      <c r="F27" s="165"/>
      <c r="G27" s="165"/>
      <c r="H27" s="165"/>
    </row>
    <row r="28" ht="25.5" spans="1:8">
      <c r="A28" s="165"/>
      <c r="B28" s="165"/>
      <c r="C28" s="165"/>
      <c r="D28" s="165"/>
      <c r="E28" s="165"/>
      <c r="F28" s="165"/>
      <c r="G28" s="165"/>
      <c r="H28" s="165"/>
    </row>
  </sheetData>
  <mergeCells count="9">
    <mergeCell ref="A2:C2"/>
    <mergeCell ref="J3:M3"/>
    <mergeCell ref="E5:H5"/>
    <mergeCell ref="A9:N9"/>
    <mergeCell ref="A11:H11"/>
    <mergeCell ref="A15:N15"/>
    <mergeCell ref="E17:H17"/>
    <mergeCell ref="A22:H22"/>
    <mergeCell ref="A26:H2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J16"/>
  <sheetViews>
    <sheetView topLeftCell="A4" workbookViewId="0">
      <selection activeCell="B15" sqref="B15"/>
    </sheetView>
  </sheetViews>
  <sheetFormatPr defaultColWidth="9" defaultRowHeight="13.5"/>
  <sheetData>
    <row r="7" ht="22.5" spans="2:10">
      <c r="B7" s="163" t="s">
        <v>5</v>
      </c>
      <c r="C7" s="163"/>
      <c r="D7" s="163"/>
      <c r="E7" s="163"/>
      <c r="F7" s="163"/>
      <c r="G7" s="163"/>
      <c r="H7" s="163"/>
      <c r="I7" s="163"/>
      <c r="J7" s="163"/>
    </row>
    <row r="10" ht="39" customHeight="1" spans="1:2">
      <c r="A10" t="s">
        <v>6</v>
      </c>
      <c r="B10" t="s">
        <v>7</v>
      </c>
    </row>
    <row r="11" ht="39" customHeight="1" spans="1:2">
      <c r="A11" t="s">
        <v>8</v>
      </c>
      <c r="B11" t="s">
        <v>9</v>
      </c>
    </row>
    <row r="12" ht="39" customHeight="1" spans="1:2">
      <c r="A12" t="s">
        <v>10</v>
      </c>
      <c r="B12" t="s">
        <v>11</v>
      </c>
    </row>
    <row r="13" ht="39" customHeight="1" spans="1:2">
      <c r="A13" t="s">
        <v>12</v>
      </c>
      <c r="B13" t="s">
        <v>13</v>
      </c>
    </row>
    <row r="14" ht="39" customHeight="1" spans="1:2">
      <c r="A14" t="s">
        <v>14</v>
      </c>
      <c r="B14" t="s">
        <v>15</v>
      </c>
    </row>
    <row r="15" ht="39" customHeight="1" spans="1:2">
      <c r="A15" t="s">
        <v>16</v>
      </c>
      <c r="B15" t="s">
        <v>17</v>
      </c>
    </row>
    <row r="16" ht="39" customHeight="1" spans="1:2">
      <c r="A16" t="s">
        <v>18</v>
      </c>
      <c r="B16" t="s">
        <v>19</v>
      </c>
    </row>
  </sheetData>
  <mergeCells count="1">
    <mergeCell ref="B7:J7"/>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topLeftCell="A5" workbookViewId="0">
      <selection activeCell="M23" sqref="M23"/>
    </sheetView>
  </sheetViews>
  <sheetFormatPr defaultColWidth="9" defaultRowHeight="13.5" outlineLevelCol="7"/>
  <cols>
    <col min="1" max="1" width="29" customWidth="1"/>
    <col min="2" max="2" width="12.875" customWidth="1"/>
    <col min="3" max="3" width="11" customWidth="1"/>
    <col min="4" max="4" width="14.375" customWidth="1"/>
    <col min="5" max="5" width="28.375" customWidth="1"/>
    <col min="6" max="6" width="12.875" customWidth="1"/>
    <col min="7" max="7" width="11" customWidth="1"/>
    <col min="8" max="8" width="14.5" customWidth="1"/>
  </cols>
  <sheetData>
    <row r="1" spans="1:1">
      <c r="A1" t="s">
        <v>20</v>
      </c>
    </row>
    <row r="2" ht="21" customHeight="1" spans="1:8">
      <c r="A2" s="5" t="s">
        <v>21</v>
      </c>
      <c r="B2" s="5"/>
      <c r="C2" s="5"/>
      <c r="D2" s="5"/>
      <c r="E2" s="5"/>
      <c r="F2" s="5"/>
      <c r="G2" s="5"/>
      <c r="H2" s="5"/>
    </row>
    <row r="3" ht="15" customHeight="1" spans="1:8">
      <c r="A3" s="129"/>
      <c r="B3" s="130"/>
      <c r="C3" s="130"/>
      <c r="D3" s="131"/>
      <c r="E3" s="132"/>
      <c r="F3" s="129"/>
      <c r="G3" s="133"/>
      <c r="H3" s="133" t="s">
        <v>22</v>
      </c>
    </row>
    <row r="4" ht="25" customHeight="1" spans="1:8">
      <c r="A4" s="115" t="s">
        <v>23</v>
      </c>
      <c r="B4" s="134" t="s">
        <v>24</v>
      </c>
      <c r="C4" s="30" t="s">
        <v>25</v>
      </c>
      <c r="D4" s="135" t="s">
        <v>26</v>
      </c>
      <c r="E4" s="115" t="s">
        <v>27</v>
      </c>
      <c r="F4" s="30" t="s">
        <v>24</v>
      </c>
      <c r="G4" s="30" t="s">
        <v>25</v>
      </c>
      <c r="H4" s="135" t="s">
        <v>26</v>
      </c>
    </row>
    <row r="5" ht="16" customHeight="1" spans="1:8">
      <c r="A5" s="136" t="s">
        <v>28</v>
      </c>
      <c r="B5" s="137">
        <f t="shared" ref="B5:G5" si="0">B6+B32</f>
        <v>5236</v>
      </c>
      <c r="C5" s="138">
        <f t="shared" si="0"/>
        <v>375</v>
      </c>
      <c r="D5" s="139">
        <f>B5+C5</f>
        <v>5611</v>
      </c>
      <c r="E5" s="140" t="s">
        <v>28</v>
      </c>
      <c r="F5" s="139">
        <v>5236</v>
      </c>
      <c r="G5" s="139">
        <f t="shared" si="0"/>
        <v>375</v>
      </c>
      <c r="H5" s="139">
        <f>F5+G5</f>
        <v>5611</v>
      </c>
    </row>
    <row r="6" ht="16" customHeight="1" spans="1:8">
      <c r="A6" s="141" t="s">
        <v>29</v>
      </c>
      <c r="B6" s="137">
        <f>B7+B23</f>
        <v>2010</v>
      </c>
      <c r="C6" s="138">
        <f>C7+C23</f>
        <v>307</v>
      </c>
      <c r="D6" s="139">
        <f t="shared" ref="D6:D40" si="1">B6+C6</f>
        <v>2317</v>
      </c>
      <c r="E6" s="142" t="s">
        <v>30</v>
      </c>
      <c r="F6" s="143">
        <v>5210</v>
      </c>
      <c r="G6" s="143">
        <f>SUM(G7:G31)</f>
        <v>375</v>
      </c>
      <c r="H6" s="139">
        <f t="shared" ref="H6:H33" si="2">F6+G6</f>
        <v>5585</v>
      </c>
    </row>
    <row r="7" ht="16" customHeight="1" spans="1:8">
      <c r="A7" s="144" t="s">
        <v>31</v>
      </c>
      <c r="B7" s="145">
        <f>SUM(B8:B22)</f>
        <v>2000</v>
      </c>
      <c r="C7" s="146">
        <f>SUM(C8:C22)</f>
        <v>300</v>
      </c>
      <c r="D7" s="139">
        <f t="shared" si="1"/>
        <v>2300</v>
      </c>
      <c r="E7" s="147" t="s">
        <v>32</v>
      </c>
      <c r="F7" s="148">
        <v>1153</v>
      </c>
      <c r="G7" s="148">
        <v>305</v>
      </c>
      <c r="H7" s="139">
        <f t="shared" si="2"/>
        <v>1458</v>
      </c>
    </row>
    <row r="8" ht="16" customHeight="1" spans="1:8">
      <c r="A8" s="149" t="s">
        <v>33</v>
      </c>
      <c r="B8" s="150">
        <v>1400</v>
      </c>
      <c r="C8" s="151">
        <v>-130</v>
      </c>
      <c r="D8" s="139">
        <f t="shared" si="1"/>
        <v>1270</v>
      </c>
      <c r="E8" s="147" t="s">
        <v>34</v>
      </c>
      <c r="F8" s="148"/>
      <c r="G8" s="148"/>
      <c r="H8" s="139">
        <f t="shared" si="2"/>
        <v>0</v>
      </c>
    </row>
    <row r="9" ht="16" customHeight="1" spans="1:8">
      <c r="A9" s="149" t="s">
        <v>35</v>
      </c>
      <c r="B9" s="150">
        <v>150</v>
      </c>
      <c r="C9" s="151">
        <v>436</v>
      </c>
      <c r="D9" s="139">
        <f t="shared" si="1"/>
        <v>586</v>
      </c>
      <c r="E9" s="147" t="s">
        <v>36</v>
      </c>
      <c r="F9" s="148"/>
      <c r="G9" s="148"/>
      <c r="H9" s="139">
        <f t="shared" si="2"/>
        <v>0</v>
      </c>
    </row>
    <row r="10" ht="16" customHeight="1" spans="1:8">
      <c r="A10" s="149" t="s">
        <v>37</v>
      </c>
      <c r="B10" s="150">
        <v>40</v>
      </c>
      <c r="C10" s="151">
        <v>12</v>
      </c>
      <c r="D10" s="139">
        <f t="shared" si="1"/>
        <v>52</v>
      </c>
      <c r="E10" s="147" t="s">
        <v>38</v>
      </c>
      <c r="F10" s="148"/>
      <c r="G10" s="148"/>
      <c r="H10" s="139">
        <f t="shared" si="2"/>
        <v>0</v>
      </c>
    </row>
    <row r="11" ht="16" customHeight="1" spans="1:8">
      <c r="A11" s="149" t="s">
        <v>39</v>
      </c>
      <c r="B11" s="150"/>
      <c r="C11" s="151"/>
      <c r="D11" s="139">
        <f t="shared" si="1"/>
        <v>0</v>
      </c>
      <c r="E11" s="147" t="s">
        <v>40</v>
      </c>
      <c r="F11" s="148"/>
      <c r="G11" s="148"/>
      <c r="H11" s="139">
        <f t="shared" si="2"/>
        <v>0</v>
      </c>
    </row>
    <row r="12" ht="16" customHeight="1" spans="1:8">
      <c r="A12" s="149" t="s">
        <v>41</v>
      </c>
      <c r="B12" s="150">
        <v>200</v>
      </c>
      <c r="C12" s="151">
        <v>9</v>
      </c>
      <c r="D12" s="139">
        <f t="shared" si="1"/>
        <v>209</v>
      </c>
      <c r="E12" s="147" t="s">
        <v>42</v>
      </c>
      <c r="F12" s="148"/>
      <c r="G12" s="148"/>
      <c r="H12" s="139">
        <f t="shared" si="2"/>
        <v>0</v>
      </c>
    </row>
    <row r="13" ht="16" customHeight="1" spans="1:8">
      <c r="A13" s="149" t="s">
        <v>43</v>
      </c>
      <c r="B13" s="150">
        <v>25</v>
      </c>
      <c r="C13" s="151">
        <v>3</v>
      </c>
      <c r="D13" s="139">
        <f t="shared" si="1"/>
        <v>28</v>
      </c>
      <c r="E13" s="147" t="s">
        <v>44</v>
      </c>
      <c r="F13" s="148">
        <v>130</v>
      </c>
      <c r="G13" s="148"/>
      <c r="H13" s="139">
        <f t="shared" si="2"/>
        <v>130</v>
      </c>
    </row>
    <row r="14" ht="16" customHeight="1" spans="1:8">
      <c r="A14" s="149" t="s">
        <v>45</v>
      </c>
      <c r="B14" s="150">
        <v>42</v>
      </c>
      <c r="C14" s="151">
        <v>41</v>
      </c>
      <c r="D14" s="139">
        <f t="shared" si="1"/>
        <v>83</v>
      </c>
      <c r="E14" s="147" t="s">
        <v>46</v>
      </c>
      <c r="F14" s="148">
        <v>752</v>
      </c>
      <c r="G14" s="148"/>
      <c r="H14" s="139">
        <f t="shared" si="2"/>
        <v>752</v>
      </c>
    </row>
    <row r="15" ht="16" customHeight="1" spans="1:8">
      <c r="A15" s="149" t="s">
        <v>47</v>
      </c>
      <c r="B15" s="150">
        <v>21</v>
      </c>
      <c r="C15" s="151">
        <v>-7</v>
      </c>
      <c r="D15" s="139">
        <f t="shared" si="1"/>
        <v>14</v>
      </c>
      <c r="E15" s="147" t="s">
        <v>48</v>
      </c>
      <c r="F15" s="148">
        <v>165</v>
      </c>
      <c r="G15" s="148"/>
      <c r="H15" s="139">
        <f t="shared" si="2"/>
        <v>165</v>
      </c>
    </row>
    <row r="16" ht="16" customHeight="1" spans="1:8">
      <c r="A16" s="149" t="s">
        <v>49</v>
      </c>
      <c r="B16" s="150">
        <v>12</v>
      </c>
      <c r="C16" s="151">
        <v>11</v>
      </c>
      <c r="D16" s="139">
        <f t="shared" si="1"/>
        <v>23</v>
      </c>
      <c r="E16" s="147" t="s">
        <v>50</v>
      </c>
      <c r="F16" s="148">
        <v>624</v>
      </c>
      <c r="G16" s="148"/>
      <c r="H16" s="139">
        <f t="shared" si="2"/>
        <v>624</v>
      </c>
    </row>
    <row r="17" ht="16" customHeight="1" spans="1:8">
      <c r="A17" s="149" t="s">
        <v>51</v>
      </c>
      <c r="B17" s="150"/>
      <c r="C17" s="151"/>
      <c r="D17" s="139">
        <f t="shared" si="1"/>
        <v>0</v>
      </c>
      <c r="E17" s="147" t="s">
        <v>52</v>
      </c>
      <c r="F17" s="148">
        <v>209</v>
      </c>
      <c r="G17" s="148"/>
      <c r="H17" s="139">
        <f t="shared" si="2"/>
        <v>209</v>
      </c>
    </row>
    <row r="18" ht="16" customHeight="1" spans="1:8">
      <c r="A18" s="149" t="s">
        <v>53</v>
      </c>
      <c r="B18" s="150">
        <v>110</v>
      </c>
      <c r="C18" s="151">
        <v>-75</v>
      </c>
      <c r="D18" s="139">
        <f t="shared" si="1"/>
        <v>35</v>
      </c>
      <c r="E18" s="147" t="s">
        <v>54</v>
      </c>
      <c r="F18" s="148">
        <v>1667</v>
      </c>
      <c r="G18" s="148">
        <v>70</v>
      </c>
      <c r="H18" s="139">
        <f t="shared" si="2"/>
        <v>1737</v>
      </c>
    </row>
    <row r="19" ht="16" customHeight="1" spans="1:8">
      <c r="A19" s="149" t="s">
        <v>55</v>
      </c>
      <c r="B19" s="150"/>
      <c r="C19" s="151"/>
      <c r="D19" s="139">
        <f t="shared" si="1"/>
        <v>0</v>
      </c>
      <c r="E19" s="147" t="s">
        <v>56</v>
      </c>
      <c r="F19" s="148"/>
      <c r="G19" s="148"/>
      <c r="H19" s="139">
        <f t="shared" si="2"/>
        <v>0</v>
      </c>
    </row>
    <row r="20" ht="16" customHeight="1" spans="1:8">
      <c r="A20" s="149" t="s">
        <v>57</v>
      </c>
      <c r="B20" s="150"/>
      <c r="C20" s="151"/>
      <c r="D20" s="139">
        <f t="shared" si="1"/>
        <v>0</v>
      </c>
      <c r="E20" s="147" t="s">
        <v>58</v>
      </c>
      <c r="F20" s="148">
        <v>273</v>
      </c>
      <c r="G20" s="148"/>
      <c r="H20" s="139">
        <f t="shared" si="2"/>
        <v>273</v>
      </c>
    </row>
    <row r="21" ht="16" customHeight="1" spans="1:8">
      <c r="A21" s="149" t="s">
        <v>59</v>
      </c>
      <c r="B21" s="150"/>
      <c r="C21" s="151"/>
      <c r="D21" s="139">
        <f t="shared" si="1"/>
        <v>0</v>
      </c>
      <c r="E21" s="147" t="s">
        <v>60</v>
      </c>
      <c r="F21" s="148"/>
      <c r="G21" s="148"/>
      <c r="H21" s="139">
        <f t="shared" si="2"/>
        <v>0</v>
      </c>
    </row>
    <row r="22" ht="16" customHeight="1" spans="1:8">
      <c r="A22" s="149" t="s">
        <v>61</v>
      </c>
      <c r="B22" s="150"/>
      <c r="C22" s="151"/>
      <c r="D22" s="139">
        <f t="shared" si="1"/>
        <v>0</v>
      </c>
      <c r="E22" s="147" t="s">
        <v>62</v>
      </c>
      <c r="F22" s="148"/>
      <c r="G22" s="148"/>
      <c r="H22" s="139">
        <f t="shared" si="2"/>
        <v>0</v>
      </c>
    </row>
    <row r="23" ht="16" customHeight="1" spans="1:8">
      <c r="A23" s="152" t="s">
        <v>63</v>
      </c>
      <c r="B23" s="145">
        <f>SUM(B24:B30)</f>
        <v>10</v>
      </c>
      <c r="C23" s="146">
        <f>SUM(C26:C30)</f>
        <v>7</v>
      </c>
      <c r="D23" s="139">
        <f t="shared" si="1"/>
        <v>17</v>
      </c>
      <c r="E23" s="153" t="s">
        <v>64</v>
      </c>
      <c r="F23" s="148"/>
      <c r="G23" s="148"/>
      <c r="H23" s="139">
        <f t="shared" si="2"/>
        <v>0</v>
      </c>
    </row>
    <row r="24" ht="16" customHeight="1" spans="1:8">
      <c r="A24" s="149" t="s">
        <v>65</v>
      </c>
      <c r="B24" s="150"/>
      <c r="C24" s="151"/>
      <c r="D24" s="139">
        <f t="shared" si="1"/>
        <v>0</v>
      </c>
      <c r="E24" s="147" t="s">
        <v>66</v>
      </c>
      <c r="F24" s="148"/>
      <c r="G24" s="148"/>
      <c r="H24" s="139">
        <f t="shared" si="2"/>
        <v>0</v>
      </c>
    </row>
    <row r="25" ht="16" customHeight="1" spans="1:8">
      <c r="A25" s="149" t="s">
        <v>67</v>
      </c>
      <c r="B25" s="150"/>
      <c r="C25" s="151"/>
      <c r="D25" s="139">
        <f t="shared" si="1"/>
        <v>0</v>
      </c>
      <c r="E25" s="147" t="s">
        <v>68</v>
      </c>
      <c r="F25" s="148">
        <v>184</v>
      </c>
      <c r="G25" s="148"/>
      <c r="H25" s="139">
        <f t="shared" si="2"/>
        <v>184</v>
      </c>
    </row>
    <row r="26" ht="16" customHeight="1" spans="1:8">
      <c r="A26" s="149" t="s">
        <v>69</v>
      </c>
      <c r="B26" s="150"/>
      <c r="C26" s="151">
        <v>1</v>
      </c>
      <c r="D26" s="139">
        <f t="shared" si="1"/>
        <v>1</v>
      </c>
      <c r="E26" s="147" t="s">
        <v>70</v>
      </c>
      <c r="F26" s="148"/>
      <c r="G26" s="148"/>
      <c r="H26" s="139">
        <f t="shared" si="2"/>
        <v>0</v>
      </c>
    </row>
    <row r="27" ht="28" customHeight="1" spans="1:8">
      <c r="A27" s="154" t="s">
        <v>71</v>
      </c>
      <c r="B27" s="150">
        <v>8</v>
      </c>
      <c r="C27" s="151">
        <v>8</v>
      </c>
      <c r="D27" s="139">
        <f t="shared" si="1"/>
        <v>16</v>
      </c>
      <c r="E27" s="155" t="s">
        <v>72</v>
      </c>
      <c r="F27" s="148"/>
      <c r="G27" s="148"/>
      <c r="H27" s="139">
        <f t="shared" si="2"/>
        <v>0</v>
      </c>
    </row>
    <row r="28" ht="16" customHeight="1" spans="1:8">
      <c r="A28" s="149" t="s">
        <v>73</v>
      </c>
      <c r="B28" s="150"/>
      <c r="C28" s="151"/>
      <c r="D28" s="139">
        <f t="shared" si="1"/>
        <v>0</v>
      </c>
      <c r="E28" s="147" t="s">
        <v>74</v>
      </c>
      <c r="F28" s="148">
        <v>53</v>
      </c>
      <c r="G28" s="148"/>
      <c r="H28" s="139">
        <f t="shared" si="2"/>
        <v>53</v>
      </c>
    </row>
    <row r="29" ht="16" customHeight="1" spans="1:8">
      <c r="A29" s="149" t="s">
        <v>75</v>
      </c>
      <c r="B29" s="150"/>
      <c r="C29" s="151"/>
      <c r="D29" s="139">
        <f t="shared" si="1"/>
        <v>0</v>
      </c>
      <c r="E29" s="147" t="s">
        <v>76</v>
      </c>
      <c r="F29" s="148"/>
      <c r="G29" s="148"/>
      <c r="H29" s="139">
        <f t="shared" si="2"/>
        <v>0</v>
      </c>
    </row>
    <row r="30" ht="16" customHeight="1" spans="1:8">
      <c r="A30" s="149" t="s">
        <v>77</v>
      </c>
      <c r="B30" s="150">
        <v>2</v>
      </c>
      <c r="C30" s="151">
        <v>-2</v>
      </c>
      <c r="D30" s="139">
        <f t="shared" si="1"/>
        <v>0</v>
      </c>
      <c r="E30" s="147" t="s">
        <v>78</v>
      </c>
      <c r="F30" s="148"/>
      <c r="G30" s="148"/>
      <c r="H30" s="139">
        <f t="shared" si="2"/>
        <v>0</v>
      </c>
    </row>
    <row r="31" ht="16" customHeight="1" spans="1:8">
      <c r="A31" s="156"/>
      <c r="B31" s="157"/>
      <c r="C31" s="151"/>
      <c r="D31" s="139">
        <f t="shared" si="1"/>
        <v>0</v>
      </c>
      <c r="E31" s="147" t="s">
        <v>79</v>
      </c>
      <c r="F31" s="148"/>
      <c r="G31" s="148"/>
      <c r="H31" s="139">
        <f t="shared" si="2"/>
        <v>0</v>
      </c>
    </row>
    <row r="32" ht="16" customHeight="1" spans="1:8">
      <c r="A32" s="141" t="s">
        <v>80</v>
      </c>
      <c r="B32" s="137">
        <f>B33+B34+B35+B36+B37+B40</f>
        <v>3226</v>
      </c>
      <c r="C32" s="138">
        <v>68</v>
      </c>
      <c r="D32" s="139">
        <f>SUM(D33:D40)</f>
        <v>3294</v>
      </c>
      <c r="E32" s="142" t="s">
        <v>81</v>
      </c>
      <c r="F32" s="139">
        <v>26</v>
      </c>
      <c r="G32" s="139"/>
      <c r="H32" s="139">
        <f t="shared" si="2"/>
        <v>26</v>
      </c>
    </row>
    <row r="33" ht="16" customHeight="1" spans="1:8">
      <c r="A33" s="158" t="s">
        <v>82</v>
      </c>
      <c r="B33" s="159">
        <v>3188</v>
      </c>
      <c r="C33" s="151"/>
      <c r="D33" s="139">
        <f t="shared" si="1"/>
        <v>3188</v>
      </c>
      <c r="E33" s="147" t="s">
        <v>83</v>
      </c>
      <c r="F33" s="148">
        <v>26</v>
      </c>
      <c r="G33" s="148"/>
      <c r="H33" s="139">
        <f t="shared" si="2"/>
        <v>26</v>
      </c>
    </row>
    <row r="34" ht="16" customHeight="1" spans="1:8">
      <c r="A34" s="158" t="s">
        <v>84</v>
      </c>
      <c r="B34" s="159"/>
      <c r="C34" s="151"/>
      <c r="D34" s="139">
        <f t="shared" si="1"/>
        <v>0</v>
      </c>
      <c r="E34" s="147" t="s">
        <v>85</v>
      </c>
      <c r="F34" s="148"/>
      <c r="G34" s="148"/>
      <c r="H34" s="160"/>
    </row>
    <row r="35" ht="16" customHeight="1" spans="1:8">
      <c r="A35" s="158" t="s">
        <v>86</v>
      </c>
      <c r="B35" s="150"/>
      <c r="C35" s="151"/>
      <c r="D35" s="139">
        <f t="shared" si="1"/>
        <v>0</v>
      </c>
      <c r="E35" s="147" t="s">
        <v>87</v>
      </c>
      <c r="F35" s="148"/>
      <c r="G35" s="148"/>
      <c r="H35" s="160"/>
    </row>
    <row r="36" ht="33" customHeight="1" spans="1:8">
      <c r="A36" s="158" t="s">
        <v>88</v>
      </c>
      <c r="B36" s="159"/>
      <c r="C36" s="151">
        <v>68</v>
      </c>
      <c r="D36" s="139">
        <f t="shared" si="1"/>
        <v>68</v>
      </c>
      <c r="E36" s="155" t="s">
        <v>89</v>
      </c>
      <c r="F36" s="148"/>
      <c r="G36" s="148"/>
      <c r="H36" s="160"/>
    </row>
    <row r="37" ht="16" customHeight="1" spans="1:8">
      <c r="A37" s="158" t="s">
        <v>90</v>
      </c>
      <c r="B37" s="159">
        <f>SUM(B38:B39)</f>
        <v>0</v>
      </c>
      <c r="C37" s="151"/>
      <c r="D37" s="139">
        <f t="shared" si="1"/>
        <v>0</v>
      </c>
      <c r="E37" s="147"/>
      <c r="F37" s="148"/>
      <c r="G37" s="148"/>
      <c r="H37" s="160">
        <v>0</v>
      </c>
    </row>
    <row r="38" ht="16" customHeight="1" spans="1:8">
      <c r="A38" s="158" t="s">
        <v>91</v>
      </c>
      <c r="B38" s="159"/>
      <c r="C38" s="151"/>
      <c r="D38" s="139">
        <f t="shared" si="1"/>
        <v>0</v>
      </c>
      <c r="E38" s="147"/>
      <c r="F38" s="160"/>
      <c r="G38" s="160"/>
      <c r="H38" s="160">
        <v>0</v>
      </c>
    </row>
    <row r="39" ht="16" customHeight="1" spans="1:8">
      <c r="A39" s="158" t="s">
        <v>92</v>
      </c>
      <c r="B39" s="159"/>
      <c r="C39" s="151"/>
      <c r="D39" s="139">
        <f t="shared" si="1"/>
        <v>0</v>
      </c>
      <c r="E39" s="147"/>
      <c r="F39" s="160"/>
      <c r="G39" s="160"/>
      <c r="H39" s="160">
        <v>0</v>
      </c>
    </row>
    <row r="40" ht="16" customHeight="1" spans="1:8">
      <c r="A40" s="158" t="s">
        <v>93</v>
      </c>
      <c r="B40" s="159">
        <v>38</v>
      </c>
      <c r="C40" s="151"/>
      <c r="D40" s="139">
        <f t="shared" si="1"/>
        <v>38</v>
      </c>
      <c r="E40" s="147"/>
      <c r="F40" s="161"/>
      <c r="G40" s="161"/>
      <c r="H40" s="160">
        <v>0</v>
      </c>
    </row>
    <row r="41" ht="37" customHeight="1" spans="1:8">
      <c r="A41" s="162" t="s">
        <v>94</v>
      </c>
      <c r="B41" s="162"/>
      <c r="C41" s="162"/>
      <c r="D41" s="162"/>
      <c r="E41" s="162"/>
      <c r="F41" s="162"/>
      <c r="G41" s="162"/>
      <c r="H41" s="162"/>
    </row>
  </sheetData>
  <mergeCells count="2">
    <mergeCell ref="A2:H2"/>
    <mergeCell ref="A41:H41"/>
  </mergeCells>
  <pageMargins left="0.700694444444445" right="0.700694444444445" top="0.554166666666667" bottom="0.511805555555556" header="0.297916666666667" footer="0.196527777777778"/>
  <pageSetup paperSize="9" orientation="landscape" horizontalDpi="600"/>
  <headerFooter>
    <oddFooter>&amp;C第 &amp;P 页</oddFooter>
  </headerFooter>
  <rowBreaks count="1" manualBreakCount="1">
    <brk id="3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showZeros="0" workbookViewId="0">
      <pane xSplit="4" ySplit="7" topLeftCell="E8" activePane="bottomRight" state="frozen"/>
      <selection/>
      <selection pane="topRight"/>
      <selection pane="bottomLeft"/>
      <selection pane="bottomRight" activeCell="C16" sqref="C16"/>
    </sheetView>
  </sheetViews>
  <sheetFormatPr defaultColWidth="9" defaultRowHeight="13.5" outlineLevelCol="3"/>
  <cols>
    <col min="1" max="1" width="37.625" style="112" customWidth="1"/>
    <col min="2" max="3" width="12.125" style="85" customWidth="1"/>
    <col min="4" max="4" width="15.375" style="85" customWidth="1"/>
    <col min="5" max="13" width="9" style="85"/>
    <col min="14" max="16365" width="4.75" style="85"/>
    <col min="16366" max="16384" width="9" style="85"/>
  </cols>
  <sheetData>
    <row r="1" s="85" customFormat="1" spans="1:1">
      <c r="A1" s="113" t="s">
        <v>95</v>
      </c>
    </row>
    <row r="2" s="85" customFormat="1" ht="24" spans="1:4">
      <c r="A2" s="86" t="s">
        <v>96</v>
      </c>
      <c r="B2" s="86"/>
      <c r="C2" s="86"/>
      <c r="D2" s="86"/>
    </row>
    <row r="3" s="85" customFormat="1" spans="1:4">
      <c r="A3" s="112"/>
      <c r="D3" s="114" t="s">
        <v>22</v>
      </c>
    </row>
    <row r="4" s="85" customFormat="1" ht="19" customHeight="1" spans="1:4">
      <c r="A4" s="115" t="s">
        <v>27</v>
      </c>
      <c r="B4" s="116" t="s">
        <v>24</v>
      </c>
      <c r="C4" s="116" t="s">
        <v>25</v>
      </c>
      <c r="D4" s="89" t="s">
        <v>26</v>
      </c>
    </row>
    <row r="5" s="85" customFormat="1" ht="24" customHeight="1" spans="1:4">
      <c r="A5" s="117" t="s">
        <v>97</v>
      </c>
      <c r="B5" s="118">
        <v>5210</v>
      </c>
      <c r="C5" s="118">
        <f>C6+C17+C22+C33+C37+C40+C43+C48+C51+C54</f>
        <v>375</v>
      </c>
      <c r="D5" s="118">
        <f t="shared" ref="D5:D12" si="0">B5+C5</f>
        <v>5585</v>
      </c>
    </row>
    <row r="6" s="85" customFormat="1" spans="1:4">
      <c r="A6" s="119" t="s">
        <v>98</v>
      </c>
      <c r="B6" s="92">
        <v>1153</v>
      </c>
      <c r="C6" s="92">
        <v>305</v>
      </c>
      <c r="D6" s="118">
        <f t="shared" si="0"/>
        <v>1458</v>
      </c>
    </row>
    <row r="7" s="85" customFormat="1" spans="1:4">
      <c r="A7" s="120" t="s">
        <v>99</v>
      </c>
      <c r="B7" s="92">
        <v>77</v>
      </c>
      <c r="C7" s="92"/>
      <c r="D7" s="118">
        <f t="shared" si="0"/>
        <v>77</v>
      </c>
    </row>
    <row r="8" s="85" customFormat="1" spans="1:4">
      <c r="A8" s="120" t="s">
        <v>100</v>
      </c>
      <c r="B8" s="92">
        <v>77</v>
      </c>
      <c r="C8" s="92"/>
      <c r="D8" s="118">
        <f t="shared" si="0"/>
        <v>77</v>
      </c>
    </row>
    <row r="9" s="85" customFormat="1" spans="1:4">
      <c r="A9" s="42" t="s">
        <v>101</v>
      </c>
      <c r="B9" s="92">
        <v>715</v>
      </c>
      <c r="C9" s="92">
        <f>SUM(C10:C12)</f>
        <v>305</v>
      </c>
      <c r="D9" s="118">
        <f t="shared" si="0"/>
        <v>1020</v>
      </c>
    </row>
    <row r="10" s="85" customFormat="1" spans="1:4">
      <c r="A10" s="120" t="s">
        <v>100</v>
      </c>
      <c r="B10" s="92">
        <v>715</v>
      </c>
      <c r="C10" s="92">
        <v>137</v>
      </c>
      <c r="D10" s="118">
        <f t="shared" si="0"/>
        <v>852</v>
      </c>
    </row>
    <row r="11" s="85" customFormat="1" spans="1:4">
      <c r="A11" s="120" t="s">
        <v>102</v>
      </c>
      <c r="B11" s="92">
        <v>0</v>
      </c>
      <c r="C11" s="92">
        <v>158</v>
      </c>
      <c r="D11" s="118">
        <f t="shared" si="0"/>
        <v>158</v>
      </c>
    </row>
    <row r="12" s="85" customFormat="1" spans="1:4">
      <c r="A12" s="120" t="s">
        <v>103</v>
      </c>
      <c r="B12" s="92"/>
      <c r="C12" s="92">
        <v>10</v>
      </c>
      <c r="D12" s="118">
        <f t="shared" si="0"/>
        <v>10</v>
      </c>
    </row>
    <row r="13" s="85" customFormat="1" spans="1:4">
      <c r="A13" s="120" t="s">
        <v>104</v>
      </c>
      <c r="B13" s="92">
        <v>58</v>
      </c>
      <c r="C13" s="92"/>
      <c r="D13" s="118">
        <f t="shared" ref="D13:D55" si="1">B13+C13</f>
        <v>58</v>
      </c>
    </row>
    <row r="14" s="85" customFormat="1" spans="1:4">
      <c r="A14" s="120" t="s">
        <v>100</v>
      </c>
      <c r="B14" s="92">
        <v>58</v>
      </c>
      <c r="C14" s="92"/>
      <c r="D14" s="118">
        <f t="shared" si="1"/>
        <v>58</v>
      </c>
    </row>
    <row r="15" s="85" customFormat="1" spans="1:4">
      <c r="A15" s="120" t="s">
        <v>105</v>
      </c>
      <c r="B15" s="92">
        <v>303</v>
      </c>
      <c r="C15" s="92"/>
      <c r="D15" s="118">
        <f t="shared" si="1"/>
        <v>303</v>
      </c>
    </row>
    <row r="16" s="85" customFormat="1" spans="1:4">
      <c r="A16" s="121" t="s">
        <v>100</v>
      </c>
      <c r="B16" s="92">
        <v>303</v>
      </c>
      <c r="C16" s="92"/>
      <c r="D16" s="118">
        <f t="shared" si="1"/>
        <v>303</v>
      </c>
    </row>
    <row r="17" s="85" customFormat="1" spans="1:4">
      <c r="A17" s="122" t="s">
        <v>106</v>
      </c>
      <c r="B17" s="92">
        <v>130</v>
      </c>
      <c r="C17" s="92"/>
      <c r="D17" s="118">
        <f t="shared" si="1"/>
        <v>130</v>
      </c>
    </row>
    <row r="18" s="85" customFormat="1" spans="1:4">
      <c r="A18" s="120" t="s">
        <v>107</v>
      </c>
      <c r="B18" s="92">
        <v>105</v>
      </c>
      <c r="C18" s="92"/>
      <c r="D18" s="118">
        <f t="shared" si="1"/>
        <v>105</v>
      </c>
    </row>
    <row r="19" s="85" customFormat="1" spans="1:4">
      <c r="A19" s="120" t="s">
        <v>108</v>
      </c>
      <c r="B19" s="92">
        <v>105</v>
      </c>
      <c r="C19" s="92"/>
      <c r="D19" s="118">
        <f t="shared" si="1"/>
        <v>105</v>
      </c>
    </row>
    <row r="20" s="85" customFormat="1" spans="1:4">
      <c r="A20" s="120" t="s">
        <v>109</v>
      </c>
      <c r="B20" s="92">
        <v>25</v>
      </c>
      <c r="C20" s="92"/>
      <c r="D20" s="118">
        <f t="shared" si="1"/>
        <v>25</v>
      </c>
    </row>
    <row r="21" s="85" customFormat="1" spans="1:4">
      <c r="A21" s="121" t="s">
        <v>110</v>
      </c>
      <c r="B21" s="92">
        <v>25</v>
      </c>
      <c r="C21" s="92"/>
      <c r="D21" s="118">
        <f t="shared" si="1"/>
        <v>25</v>
      </c>
    </row>
    <row r="22" s="85" customFormat="1" spans="1:4">
      <c r="A22" s="123" t="s">
        <v>111</v>
      </c>
      <c r="B22" s="92">
        <v>752</v>
      </c>
      <c r="C22" s="92"/>
      <c r="D22" s="118">
        <f t="shared" si="1"/>
        <v>752</v>
      </c>
    </row>
    <row r="23" s="85" customFormat="1" spans="1:4">
      <c r="A23" s="121" t="s">
        <v>112</v>
      </c>
      <c r="B23" s="92">
        <v>113</v>
      </c>
      <c r="C23" s="92"/>
      <c r="D23" s="118">
        <f t="shared" si="1"/>
        <v>113</v>
      </c>
    </row>
    <row r="24" s="85" customFormat="1" spans="1:4">
      <c r="A24" s="120" t="s">
        <v>113</v>
      </c>
      <c r="B24" s="92">
        <v>113</v>
      </c>
      <c r="C24" s="92"/>
      <c r="D24" s="118">
        <f t="shared" si="1"/>
        <v>113</v>
      </c>
    </row>
    <row r="25" s="85" customFormat="1" spans="1:4">
      <c r="A25" s="121" t="s">
        <v>114</v>
      </c>
      <c r="B25" s="92">
        <v>554</v>
      </c>
      <c r="C25" s="92"/>
      <c r="D25" s="118">
        <f t="shared" si="1"/>
        <v>554</v>
      </c>
    </row>
    <row r="26" s="85" customFormat="1" spans="1:4">
      <c r="A26" s="121" t="s">
        <v>115</v>
      </c>
      <c r="B26" s="92">
        <v>233</v>
      </c>
      <c r="C26" s="92"/>
      <c r="D26" s="118">
        <f t="shared" si="1"/>
        <v>233</v>
      </c>
    </row>
    <row r="27" s="85" customFormat="1" spans="1:4">
      <c r="A27" s="42" t="s">
        <v>116</v>
      </c>
      <c r="B27" s="92">
        <v>116</v>
      </c>
      <c r="C27" s="92"/>
      <c r="D27" s="118">
        <f t="shared" si="1"/>
        <v>116</v>
      </c>
    </row>
    <row r="28" s="85" customFormat="1" spans="1:4">
      <c r="A28" s="120" t="s">
        <v>117</v>
      </c>
      <c r="B28" s="92">
        <v>205</v>
      </c>
      <c r="C28" s="92"/>
      <c r="D28" s="118">
        <f t="shared" si="1"/>
        <v>205</v>
      </c>
    </row>
    <row r="29" s="85" customFormat="1" spans="1:4">
      <c r="A29" s="120" t="s">
        <v>118</v>
      </c>
      <c r="B29" s="92">
        <v>67</v>
      </c>
      <c r="C29" s="92"/>
      <c r="D29" s="118">
        <f t="shared" si="1"/>
        <v>67</v>
      </c>
    </row>
    <row r="30" s="85" customFormat="1" spans="1:4">
      <c r="A30" s="42" t="s">
        <v>113</v>
      </c>
      <c r="B30" s="92">
        <v>67</v>
      </c>
      <c r="C30" s="92"/>
      <c r="D30" s="118">
        <f t="shared" si="1"/>
        <v>67</v>
      </c>
    </row>
    <row r="31" s="85" customFormat="1" spans="1:4">
      <c r="A31" s="120" t="s">
        <v>119</v>
      </c>
      <c r="B31" s="92">
        <v>18</v>
      </c>
      <c r="C31" s="92"/>
      <c r="D31" s="118">
        <f t="shared" si="1"/>
        <v>18</v>
      </c>
    </row>
    <row r="32" s="85" customFormat="1" spans="1:4">
      <c r="A32" s="120" t="s">
        <v>120</v>
      </c>
      <c r="B32" s="92">
        <v>18</v>
      </c>
      <c r="C32" s="92"/>
      <c r="D32" s="118">
        <f t="shared" si="1"/>
        <v>18</v>
      </c>
    </row>
    <row r="33" s="85" customFormat="1" spans="1:4">
      <c r="A33" s="122" t="s">
        <v>121</v>
      </c>
      <c r="B33" s="92">
        <v>165</v>
      </c>
      <c r="C33" s="92"/>
      <c r="D33" s="118">
        <f t="shared" si="1"/>
        <v>165</v>
      </c>
    </row>
    <row r="34" s="85" customFormat="1" spans="1:4">
      <c r="A34" s="121" t="s">
        <v>122</v>
      </c>
      <c r="B34" s="92">
        <v>165</v>
      </c>
      <c r="C34" s="92"/>
      <c r="D34" s="118">
        <f t="shared" si="1"/>
        <v>165</v>
      </c>
    </row>
    <row r="35" s="85" customFormat="1" spans="1:4">
      <c r="A35" s="121" t="s">
        <v>123</v>
      </c>
      <c r="B35" s="92">
        <v>60</v>
      </c>
      <c r="C35" s="92"/>
      <c r="D35" s="118">
        <f t="shared" si="1"/>
        <v>60</v>
      </c>
    </row>
    <row r="36" s="85" customFormat="1" spans="1:4">
      <c r="A36" s="121" t="s">
        <v>124</v>
      </c>
      <c r="B36" s="92">
        <v>105</v>
      </c>
      <c r="C36" s="92"/>
      <c r="D36" s="118">
        <f t="shared" si="1"/>
        <v>105</v>
      </c>
    </row>
    <row r="37" s="85" customFormat="1" spans="1:4">
      <c r="A37" s="123" t="s">
        <v>125</v>
      </c>
      <c r="B37" s="92">
        <v>624</v>
      </c>
      <c r="C37" s="92"/>
      <c r="D37" s="118">
        <f t="shared" si="1"/>
        <v>624</v>
      </c>
    </row>
    <row r="38" s="85" customFormat="1" spans="1:4">
      <c r="A38" s="121" t="s">
        <v>126</v>
      </c>
      <c r="B38" s="92">
        <v>624</v>
      </c>
      <c r="C38" s="92"/>
      <c r="D38" s="118">
        <f t="shared" si="1"/>
        <v>624</v>
      </c>
    </row>
    <row r="39" s="85" customFormat="1" spans="1:4">
      <c r="A39" s="121" t="s">
        <v>127</v>
      </c>
      <c r="B39" s="92">
        <v>624</v>
      </c>
      <c r="C39" s="92"/>
      <c r="D39" s="118">
        <f t="shared" si="1"/>
        <v>624</v>
      </c>
    </row>
    <row r="40" s="85" customFormat="1" spans="1:4">
      <c r="A40" s="123" t="s">
        <v>128</v>
      </c>
      <c r="B40" s="92">
        <v>209</v>
      </c>
      <c r="C40" s="92"/>
      <c r="D40" s="118">
        <f t="shared" si="1"/>
        <v>209</v>
      </c>
    </row>
    <row r="41" s="85" customFormat="1" spans="1:4">
      <c r="A41" s="121" t="s">
        <v>129</v>
      </c>
      <c r="B41" s="92">
        <v>209</v>
      </c>
      <c r="C41" s="92"/>
      <c r="D41" s="118">
        <f t="shared" si="1"/>
        <v>209</v>
      </c>
    </row>
    <row r="42" s="85" customFormat="1" spans="1:4">
      <c r="A42" s="121" t="s">
        <v>130</v>
      </c>
      <c r="B42" s="92">
        <v>209</v>
      </c>
      <c r="C42" s="92"/>
      <c r="D42" s="118">
        <f t="shared" si="1"/>
        <v>209</v>
      </c>
    </row>
    <row r="43" s="85" customFormat="1" spans="1:4">
      <c r="A43" s="123" t="s">
        <v>131</v>
      </c>
      <c r="B43" s="92">
        <v>1667</v>
      </c>
      <c r="C43" s="92">
        <v>70</v>
      </c>
      <c r="D43" s="118">
        <f t="shared" si="1"/>
        <v>1737</v>
      </c>
    </row>
    <row r="44" s="85" customFormat="1" spans="1:4">
      <c r="A44" s="121" t="s">
        <v>132</v>
      </c>
      <c r="B44" s="92">
        <v>803</v>
      </c>
      <c r="C44" s="92"/>
      <c r="D44" s="118">
        <f t="shared" si="1"/>
        <v>803</v>
      </c>
    </row>
    <row r="45" s="85" customFormat="1" spans="1:4">
      <c r="A45" s="120" t="s">
        <v>113</v>
      </c>
      <c r="B45" s="92">
        <v>803</v>
      </c>
      <c r="C45" s="92"/>
      <c r="D45" s="118">
        <f t="shared" si="1"/>
        <v>803</v>
      </c>
    </row>
    <row r="46" s="85" customFormat="1" spans="1:4">
      <c r="A46" s="120" t="s">
        <v>133</v>
      </c>
      <c r="B46" s="92">
        <v>864</v>
      </c>
      <c r="C46" s="92">
        <v>70</v>
      </c>
      <c r="D46" s="118">
        <f t="shared" si="1"/>
        <v>934</v>
      </c>
    </row>
    <row r="47" s="85" customFormat="1" spans="1:4">
      <c r="A47" s="121" t="s">
        <v>134</v>
      </c>
      <c r="B47" s="92">
        <v>864</v>
      </c>
      <c r="C47" s="92">
        <v>70</v>
      </c>
      <c r="D47" s="118">
        <f t="shared" si="1"/>
        <v>934</v>
      </c>
    </row>
    <row r="48" s="85" customFormat="1" spans="1:4">
      <c r="A48" s="119" t="s">
        <v>135</v>
      </c>
      <c r="B48" s="92">
        <v>273</v>
      </c>
      <c r="C48" s="92"/>
      <c r="D48" s="118">
        <f t="shared" si="1"/>
        <v>273</v>
      </c>
    </row>
    <row r="49" s="85" customFormat="1" spans="1:4">
      <c r="A49" s="120" t="s">
        <v>136</v>
      </c>
      <c r="B49" s="92">
        <v>273</v>
      </c>
      <c r="C49" s="92"/>
      <c r="D49" s="118">
        <f t="shared" si="1"/>
        <v>273</v>
      </c>
    </row>
    <row r="50" s="85" customFormat="1" spans="1:4">
      <c r="A50" s="121" t="s">
        <v>137</v>
      </c>
      <c r="B50" s="92">
        <v>273</v>
      </c>
      <c r="C50" s="92"/>
      <c r="D50" s="118">
        <f t="shared" si="1"/>
        <v>273</v>
      </c>
    </row>
    <row r="51" s="85" customFormat="1" spans="1:4">
      <c r="A51" s="123" t="s">
        <v>138</v>
      </c>
      <c r="B51" s="92">
        <v>184</v>
      </c>
      <c r="C51" s="92"/>
      <c r="D51" s="118">
        <f t="shared" si="1"/>
        <v>184</v>
      </c>
    </row>
    <row r="52" s="85" customFormat="1" spans="1:4">
      <c r="A52" s="121" t="s">
        <v>139</v>
      </c>
      <c r="B52" s="92">
        <v>184</v>
      </c>
      <c r="C52" s="92"/>
      <c r="D52" s="118">
        <f t="shared" si="1"/>
        <v>184</v>
      </c>
    </row>
    <row r="53" s="85" customFormat="1" spans="1:4">
      <c r="A53" s="121" t="s">
        <v>140</v>
      </c>
      <c r="B53" s="92">
        <v>184</v>
      </c>
      <c r="C53" s="92"/>
      <c r="D53" s="124">
        <f t="shared" si="1"/>
        <v>184</v>
      </c>
    </row>
    <row r="54" s="85" customFormat="1" spans="1:4">
      <c r="A54" s="122" t="s">
        <v>141</v>
      </c>
      <c r="B54" s="92">
        <v>53</v>
      </c>
      <c r="C54" s="125"/>
      <c r="D54" s="118">
        <f t="shared" si="1"/>
        <v>53</v>
      </c>
    </row>
    <row r="55" spans="1:4">
      <c r="A55" s="126" t="s">
        <v>142</v>
      </c>
      <c r="B55" s="127"/>
      <c r="C55" s="127"/>
      <c r="D55" s="128">
        <f t="shared" si="1"/>
        <v>0</v>
      </c>
    </row>
    <row r="56" spans="2:4">
      <c r="B56" s="127"/>
      <c r="C56" s="127"/>
      <c r="D56" s="127"/>
    </row>
  </sheetData>
  <autoFilter ref="A4:D55">
    <extLst/>
  </autoFilter>
  <mergeCells count="1">
    <mergeCell ref="A2:D2"/>
  </mergeCells>
  <printOptions horizontalCentered="1"/>
  <pageMargins left="0.700694444444445" right="0.700694444444445" top="0.511805555555556" bottom="0.511805555555556" header="0.196527777777778" footer="0.196527777777778"/>
  <pageSetup paperSize="9" firstPageNumber="3" orientation="portrait"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K11" sqref="K11"/>
    </sheetView>
  </sheetViews>
  <sheetFormatPr defaultColWidth="9" defaultRowHeight="13.5" outlineLevelCol="7"/>
  <cols>
    <col min="1" max="1" width="32.625" customWidth="1"/>
    <col min="2" max="2" width="10.75" customWidth="1"/>
    <col min="3" max="3" width="10.875" customWidth="1"/>
    <col min="4" max="4" width="14.25" customWidth="1"/>
    <col min="5" max="5" width="27.5" customWidth="1"/>
    <col min="6" max="6" width="11.5" customWidth="1"/>
    <col min="7" max="7" width="11.625" customWidth="1"/>
    <col min="8" max="8" width="13.875" customWidth="1"/>
    <col min="9" max="9" width="12.625" customWidth="1"/>
  </cols>
  <sheetData>
    <row r="1" spans="1:1">
      <c r="A1" t="s">
        <v>143</v>
      </c>
    </row>
    <row r="2" ht="24" spans="2:5">
      <c r="B2" s="58" t="s">
        <v>144</v>
      </c>
      <c r="C2" s="58"/>
      <c r="D2" s="58"/>
      <c r="E2" s="58"/>
    </row>
    <row r="3" spans="1:8">
      <c r="A3" s="97"/>
      <c r="B3" s="97"/>
      <c r="C3" s="97"/>
      <c r="D3" s="97"/>
      <c r="E3" s="97"/>
      <c r="F3" s="97"/>
      <c r="G3" s="97"/>
      <c r="H3" s="7" t="s">
        <v>22</v>
      </c>
    </row>
    <row r="4" ht="18.75" spans="1:8">
      <c r="A4" s="88" t="s">
        <v>145</v>
      </c>
      <c r="B4" s="98" t="s">
        <v>24</v>
      </c>
      <c r="C4" s="98" t="s">
        <v>25</v>
      </c>
      <c r="D4" s="98" t="s">
        <v>26</v>
      </c>
      <c r="E4" s="88" t="s">
        <v>146</v>
      </c>
      <c r="F4" s="98" t="s">
        <v>24</v>
      </c>
      <c r="G4" s="98" t="s">
        <v>25</v>
      </c>
      <c r="H4" s="98" t="s">
        <v>26</v>
      </c>
    </row>
    <row r="5" ht="18" customHeight="1" spans="1:8">
      <c r="A5" s="99" t="s">
        <v>28</v>
      </c>
      <c r="B5" s="79">
        <v>1114</v>
      </c>
      <c r="C5" s="79">
        <v>68</v>
      </c>
      <c r="D5" s="79">
        <f>B5+C5</f>
        <v>1182</v>
      </c>
      <c r="E5" s="99" t="s">
        <v>28</v>
      </c>
      <c r="F5" s="79"/>
      <c r="G5" s="79">
        <v>68</v>
      </c>
      <c r="H5" s="79">
        <v>68</v>
      </c>
    </row>
    <row r="6" ht="18" customHeight="1" spans="1:8">
      <c r="A6" s="78" t="s">
        <v>29</v>
      </c>
      <c r="B6" s="79"/>
      <c r="C6" s="79">
        <v>68</v>
      </c>
      <c r="D6" s="79">
        <f>B6+C6</f>
        <v>68</v>
      </c>
      <c r="E6" s="100" t="s">
        <v>30</v>
      </c>
      <c r="F6" s="79"/>
      <c r="G6" s="79"/>
      <c r="H6" s="79"/>
    </row>
    <row r="7" ht="21" customHeight="1" spans="1:8">
      <c r="A7" s="101" t="s">
        <v>147</v>
      </c>
      <c r="B7" s="102"/>
      <c r="C7" s="102"/>
      <c r="D7" s="102"/>
      <c r="E7" s="101" t="s">
        <v>148</v>
      </c>
      <c r="F7" s="102"/>
      <c r="G7" s="102"/>
      <c r="H7" s="102"/>
    </row>
    <row r="8" ht="21" customHeight="1" spans="1:8">
      <c r="A8" s="101" t="s">
        <v>149</v>
      </c>
      <c r="B8" s="102"/>
      <c r="C8" s="102"/>
      <c r="D8" s="102"/>
      <c r="E8" s="101" t="s">
        <v>150</v>
      </c>
      <c r="F8" s="102"/>
      <c r="G8" s="102"/>
      <c r="H8" s="102"/>
    </row>
    <row r="9" ht="21" customHeight="1" spans="1:8">
      <c r="A9" s="101" t="s">
        <v>151</v>
      </c>
      <c r="B9" s="102"/>
      <c r="C9" s="102"/>
      <c r="D9" s="102"/>
      <c r="E9" s="101" t="s">
        <v>152</v>
      </c>
      <c r="F9" s="102"/>
      <c r="G9" s="102"/>
      <c r="H9" s="102"/>
    </row>
    <row r="10" ht="21" customHeight="1" spans="1:8">
      <c r="A10" s="101" t="s">
        <v>153</v>
      </c>
      <c r="B10" s="102"/>
      <c r="C10" s="102"/>
      <c r="D10" s="102"/>
      <c r="E10" s="101" t="s">
        <v>154</v>
      </c>
      <c r="F10" s="102"/>
      <c r="G10" s="102"/>
      <c r="H10" s="102"/>
    </row>
    <row r="11" ht="21" customHeight="1" spans="1:8">
      <c r="A11" s="101" t="s">
        <v>155</v>
      </c>
      <c r="B11" s="102"/>
      <c r="C11" s="102"/>
      <c r="D11" s="102"/>
      <c r="E11" s="101" t="s">
        <v>156</v>
      </c>
      <c r="F11" s="102"/>
      <c r="G11" s="102"/>
      <c r="H11" s="102"/>
    </row>
    <row r="12" ht="21" customHeight="1" spans="1:8">
      <c r="A12" s="101" t="s">
        <v>157</v>
      </c>
      <c r="B12" s="102"/>
      <c r="C12" s="102"/>
      <c r="D12" s="102"/>
      <c r="E12" s="101" t="s">
        <v>158</v>
      </c>
      <c r="F12" s="102"/>
      <c r="G12" s="102"/>
      <c r="H12" s="102"/>
    </row>
    <row r="13" ht="21" customHeight="1" spans="1:8">
      <c r="A13" s="101" t="s">
        <v>159</v>
      </c>
      <c r="B13" s="102"/>
      <c r="C13" s="102"/>
      <c r="D13" s="102"/>
      <c r="E13" s="101" t="s">
        <v>160</v>
      </c>
      <c r="F13" s="102"/>
      <c r="G13" s="102"/>
      <c r="H13" s="102"/>
    </row>
    <row r="14" ht="21" customHeight="1" spans="1:8">
      <c r="A14" s="101" t="s">
        <v>161</v>
      </c>
      <c r="B14" s="102"/>
      <c r="C14" s="102"/>
      <c r="D14" s="102"/>
      <c r="E14" s="101" t="s">
        <v>162</v>
      </c>
      <c r="F14" s="102"/>
      <c r="G14" s="102"/>
      <c r="H14" s="102"/>
    </row>
    <row r="15" ht="21" customHeight="1" spans="1:8">
      <c r="A15" s="101" t="s">
        <v>163</v>
      </c>
      <c r="B15" s="102"/>
      <c r="C15" s="102"/>
      <c r="D15" s="102"/>
      <c r="E15" s="101"/>
      <c r="F15" s="102"/>
      <c r="G15" s="102"/>
      <c r="H15" s="102"/>
    </row>
    <row r="16" ht="34" customHeight="1" spans="1:8">
      <c r="A16" s="103" t="s">
        <v>164</v>
      </c>
      <c r="B16" s="102"/>
      <c r="C16" s="102"/>
      <c r="D16" s="102"/>
      <c r="E16" s="101"/>
      <c r="F16" s="102"/>
      <c r="G16" s="102"/>
      <c r="H16" s="102"/>
    </row>
    <row r="17" ht="21" customHeight="1" spans="1:8">
      <c r="A17" s="101" t="s">
        <v>165</v>
      </c>
      <c r="B17" s="102"/>
      <c r="C17" s="102">
        <v>68</v>
      </c>
      <c r="D17" s="102">
        <v>68</v>
      </c>
      <c r="E17" s="104"/>
      <c r="F17" s="105"/>
      <c r="G17" s="102"/>
      <c r="H17" s="102"/>
    </row>
    <row r="18" ht="21" customHeight="1" spans="1:8">
      <c r="A18" s="78" t="s">
        <v>80</v>
      </c>
      <c r="B18" s="79">
        <v>1114</v>
      </c>
      <c r="C18" s="79"/>
      <c r="D18" s="79">
        <f>B18+C18</f>
        <v>1114</v>
      </c>
      <c r="E18" s="78" t="s">
        <v>81</v>
      </c>
      <c r="F18" s="79"/>
      <c r="G18" s="79">
        <v>68</v>
      </c>
      <c r="H18" s="79">
        <v>68</v>
      </c>
    </row>
    <row r="19" ht="21" customHeight="1" spans="1:8">
      <c r="A19" s="101" t="s">
        <v>82</v>
      </c>
      <c r="B19" s="74"/>
      <c r="C19" s="102"/>
      <c r="D19" s="102"/>
      <c r="E19" s="101" t="s">
        <v>83</v>
      </c>
      <c r="F19" s="74"/>
      <c r="G19" s="74"/>
      <c r="H19" s="74"/>
    </row>
    <row r="20" ht="21" customHeight="1" spans="1:8">
      <c r="A20" s="101" t="s">
        <v>84</v>
      </c>
      <c r="B20" s="74"/>
      <c r="C20" s="102"/>
      <c r="D20" s="102"/>
      <c r="E20" s="101" t="s">
        <v>166</v>
      </c>
      <c r="F20" s="74"/>
      <c r="G20" s="74">
        <v>68</v>
      </c>
      <c r="H20" s="74">
        <v>68</v>
      </c>
    </row>
    <row r="21" ht="21" customHeight="1" spans="1:8">
      <c r="A21" s="106" t="s">
        <v>167</v>
      </c>
      <c r="B21" s="74"/>
      <c r="C21" s="102"/>
      <c r="D21" s="102"/>
      <c r="E21" s="107" t="s">
        <v>168</v>
      </c>
      <c r="F21" s="74"/>
      <c r="G21" s="74"/>
      <c r="H21" s="74"/>
    </row>
    <row r="22" ht="21" customHeight="1" spans="1:8">
      <c r="A22" s="108" t="s">
        <v>91</v>
      </c>
      <c r="B22" s="74"/>
      <c r="C22" s="102"/>
      <c r="D22" s="102"/>
      <c r="E22" s="108" t="s">
        <v>91</v>
      </c>
      <c r="F22" s="74"/>
      <c r="G22" s="74"/>
      <c r="H22" s="74"/>
    </row>
    <row r="23" ht="21" customHeight="1" spans="1:8">
      <c r="A23" s="109" t="s">
        <v>92</v>
      </c>
      <c r="B23" s="110"/>
      <c r="C23" s="102"/>
      <c r="D23" s="102"/>
      <c r="E23" s="109" t="s">
        <v>92</v>
      </c>
      <c r="F23" s="74"/>
      <c r="G23" s="74"/>
      <c r="H23" s="74"/>
    </row>
    <row r="24" ht="21" customHeight="1" spans="1:8">
      <c r="A24" s="109" t="s">
        <v>169</v>
      </c>
      <c r="B24" s="110">
        <v>1114</v>
      </c>
      <c r="C24" s="102"/>
      <c r="D24" s="79">
        <f>B24+C24</f>
        <v>1114</v>
      </c>
      <c r="E24" s="109"/>
      <c r="F24" s="110"/>
      <c r="G24" s="110"/>
      <c r="H24" s="110"/>
    </row>
    <row r="25" spans="1:8">
      <c r="A25" s="111" t="s">
        <v>170</v>
      </c>
      <c r="B25" s="111"/>
      <c r="C25" s="111"/>
      <c r="D25" s="111"/>
      <c r="E25" s="111"/>
      <c r="F25" s="111"/>
      <c r="G25" s="111"/>
      <c r="H25" s="111"/>
    </row>
  </sheetData>
  <mergeCells count="2">
    <mergeCell ref="A3:F3"/>
    <mergeCell ref="A25:H25"/>
  </mergeCells>
  <pageMargins left="0.700694444444445" right="0.700694444444445" top="0.554166666666667" bottom="0.511805555555556" header="0.297916666666667" footer="0.196527777777778"/>
  <pageSetup paperSize="9" firstPageNumber="7" orientation="landscape"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Zeros="0" workbookViewId="0">
      <selection activeCell="H15" sqref="H15"/>
    </sheetView>
  </sheetViews>
  <sheetFormatPr defaultColWidth="9" defaultRowHeight="13.5" outlineLevelCol="3"/>
  <cols>
    <col min="1" max="1" width="48.25" style="85" customWidth="1"/>
    <col min="2" max="2" width="11.5" style="85" customWidth="1"/>
    <col min="3" max="3" width="11.875" style="85" customWidth="1"/>
    <col min="4" max="4" width="14.375" style="85" customWidth="1"/>
    <col min="5" max="16384" width="9" style="85"/>
  </cols>
  <sheetData>
    <row r="1" spans="1:1">
      <c r="A1" s="85" t="s">
        <v>171</v>
      </c>
    </row>
    <row r="2" ht="24" spans="1:4">
      <c r="A2" s="86" t="s">
        <v>172</v>
      </c>
      <c r="B2" s="86"/>
      <c r="C2" s="86"/>
      <c r="D2" s="86"/>
    </row>
    <row r="3" ht="24" spans="1:4">
      <c r="A3" s="87"/>
      <c r="D3" s="85" t="s">
        <v>22</v>
      </c>
    </row>
    <row r="4" ht="18.75" spans="1:4">
      <c r="A4" s="88" t="s">
        <v>146</v>
      </c>
      <c r="B4" s="89" t="s">
        <v>24</v>
      </c>
      <c r="C4" s="89" t="s">
        <v>25</v>
      </c>
      <c r="D4" s="89" t="s">
        <v>26</v>
      </c>
    </row>
    <row r="5" ht="25" customHeight="1" spans="1:4">
      <c r="A5" s="90" t="s">
        <v>30</v>
      </c>
      <c r="B5" s="90"/>
      <c r="C5" s="90"/>
      <c r="D5" s="90"/>
    </row>
    <row r="6" spans="1:4">
      <c r="A6" s="91" t="s">
        <v>173</v>
      </c>
      <c r="B6" s="92"/>
      <c r="C6" s="92"/>
      <c r="D6" s="92"/>
    </row>
    <row r="7" spans="1:4">
      <c r="A7" s="93" t="s">
        <v>174</v>
      </c>
      <c r="B7" s="92"/>
      <c r="C7" s="92"/>
      <c r="D7" s="92"/>
    </row>
    <row r="8" spans="1:4">
      <c r="A8" s="94" t="s">
        <v>175</v>
      </c>
      <c r="B8" s="95"/>
      <c r="C8" s="95"/>
      <c r="D8" s="95"/>
    </row>
    <row r="9" spans="1:4">
      <c r="A9" s="94" t="s">
        <v>176</v>
      </c>
      <c r="B9" s="95"/>
      <c r="C9" s="95"/>
      <c r="D9" s="95"/>
    </row>
    <row r="10" spans="1:4">
      <c r="A10" s="94" t="s">
        <v>177</v>
      </c>
      <c r="B10" s="95"/>
      <c r="C10" s="95"/>
      <c r="D10" s="95"/>
    </row>
    <row r="11" spans="1:4">
      <c r="A11" s="94" t="s">
        <v>178</v>
      </c>
      <c r="B11" s="95"/>
      <c r="C11" s="95"/>
      <c r="D11" s="95"/>
    </row>
    <row r="12" spans="1:4">
      <c r="A12" s="94" t="s">
        <v>175</v>
      </c>
      <c r="B12" s="95"/>
      <c r="C12" s="95"/>
      <c r="D12" s="95"/>
    </row>
    <row r="13" spans="1:4">
      <c r="A13" s="93" t="s">
        <v>179</v>
      </c>
      <c r="B13" s="92"/>
      <c r="C13" s="92"/>
      <c r="D13" s="92"/>
    </row>
    <row r="14" spans="1:4">
      <c r="A14" s="94" t="s">
        <v>180</v>
      </c>
      <c r="B14" s="95"/>
      <c r="C14" s="95"/>
      <c r="D14" s="95"/>
    </row>
    <row r="15" spans="1:4">
      <c r="A15" s="94" t="s">
        <v>181</v>
      </c>
      <c r="B15" s="95"/>
      <c r="C15" s="95"/>
      <c r="D15" s="95"/>
    </row>
    <row r="16" spans="1:4">
      <c r="A16" s="96" t="s">
        <v>182</v>
      </c>
      <c r="B16" s="96"/>
      <c r="C16" s="96"/>
      <c r="D16" s="96"/>
    </row>
  </sheetData>
  <autoFilter ref="A4:D16">
    <extLst/>
  </autoFilter>
  <mergeCells count="2">
    <mergeCell ref="A2:D2"/>
    <mergeCell ref="A16:D16"/>
  </mergeCells>
  <printOptions horizontalCentered="1"/>
  <pageMargins left="0.700694444444445" right="0.700694444444445" top="0.554166666666667" bottom="0.511805555555556" header="0.297916666666667" footer="0.196527777777778"/>
  <pageSetup paperSize="9" firstPageNumber="8" orientation="portrait"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22" sqref="A22:F22"/>
    </sheetView>
  </sheetViews>
  <sheetFormatPr defaultColWidth="9" defaultRowHeight="13.5" outlineLevelCol="7"/>
  <cols>
    <col min="1" max="1" width="28.25" customWidth="1"/>
    <col min="2" max="3" width="10.75" customWidth="1"/>
    <col min="4" max="4" width="13.375" customWidth="1"/>
    <col min="5" max="5" width="32.875" customWidth="1"/>
    <col min="6" max="7" width="10.75" customWidth="1"/>
    <col min="8" max="8" width="13.125" customWidth="1"/>
  </cols>
  <sheetData>
    <row r="1" spans="1:1">
      <c r="A1" t="s">
        <v>183</v>
      </c>
    </row>
    <row r="2" ht="24" spans="1:8">
      <c r="A2" s="47" t="s">
        <v>184</v>
      </c>
      <c r="B2" s="47"/>
      <c r="C2" s="47"/>
      <c r="D2" s="47"/>
      <c r="E2" s="47"/>
      <c r="F2" s="47"/>
      <c r="G2" s="47"/>
      <c r="H2" s="47"/>
    </row>
    <row r="3" spans="8:8">
      <c r="H3" t="s">
        <v>22</v>
      </c>
    </row>
    <row r="4" ht="19" customHeight="1" spans="1:8">
      <c r="A4" s="64" t="s">
        <v>145</v>
      </c>
      <c r="B4" s="64" t="s">
        <v>24</v>
      </c>
      <c r="C4" s="64" t="s">
        <v>25</v>
      </c>
      <c r="D4" s="64" t="s">
        <v>26</v>
      </c>
      <c r="E4" s="64" t="s">
        <v>185</v>
      </c>
      <c r="F4" s="65" t="s">
        <v>24</v>
      </c>
      <c r="G4" s="65" t="s">
        <v>25</v>
      </c>
      <c r="H4" s="65" t="s">
        <v>26</v>
      </c>
    </row>
    <row r="5" ht="19" customHeight="1" spans="1:8">
      <c r="A5" s="66" t="s">
        <v>28</v>
      </c>
      <c r="B5" s="67"/>
      <c r="C5" s="67"/>
      <c r="D5" s="67"/>
      <c r="E5" s="66" t="s">
        <v>28</v>
      </c>
      <c r="F5" s="67">
        <f>B5</f>
        <v>0</v>
      </c>
      <c r="G5" s="67">
        <f>C5</f>
        <v>0</v>
      </c>
      <c r="H5" s="67">
        <f>H6+H19</f>
        <v>0</v>
      </c>
    </row>
    <row r="6" ht="19" customHeight="1" spans="1:8">
      <c r="A6" s="68" t="s">
        <v>29</v>
      </c>
      <c r="B6" s="67"/>
      <c r="C6" s="67"/>
      <c r="D6" s="67"/>
      <c r="E6" s="69" t="s">
        <v>30</v>
      </c>
      <c r="F6" s="67"/>
      <c r="G6" s="67">
        <f t="shared" ref="F6:H6" si="0">G7+G11+G14+G17</f>
        <v>0</v>
      </c>
      <c r="H6" s="67">
        <f t="shared" si="0"/>
        <v>0</v>
      </c>
    </row>
    <row r="7" ht="19" customHeight="1" spans="1:8">
      <c r="A7" s="70" t="s">
        <v>186</v>
      </c>
      <c r="B7" s="71"/>
      <c r="C7" s="71"/>
      <c r="D7" s="71"/>
      <c r="E7" s="72" t="s">
        <v>187</v>
      </c>
      <c r="F7" s="71"/>
      <c r="G7" s="71"/>
      <c r="H7" s="71">
        <f>H10</f>
        <v>0</v>
      </c>
    </row>
    <row r="8" ht="19" customHeight="1" spans="1:8">
      <c r="A8" s="70" t="s">
        <v>188</v>
      </c>
      <c r="B8" s="71"/>
      <c r="C8" s="71"/>
      <c r="D8" s="71"/>
      <c r="E8" s="73" t="s">
        <v>189</v>
      </c>
      <c r="F8" s="71"/>
      <c r="G8" s="71"/>
      <c r="H8" s="71"/>
    </row>
    <row r="9" ht="19" customHeight="1" spans="1:8">
      <c r="A9" s="70" t="s">
        <v>190</v>
      </c>
      <c r="B9" s="71"/>
      <c r="C9" s="71"/>
      <c r="D9" s="71"/>
      <c r="E9" s="73" t="s">
        <v>191</v>
      </c>
      <c r="F9" s="71"/>
      <c r="G9" s="71"/>
      <c r="H9" s="71"/>
    </row>
    <row r="10" ht="19" customHeight="1" spans="1:8">
      <c r="A10" s="70" t="s">
        <v>192</v>
      </c>
      <c r="B10" s="71"/>
      <c r="C10" s="71"/>
      <c r="D10" s="71"/>
      <c r="E10" s="73" t="s">
        <v>193</v>
      </c>
      <c r="F10" s="71"/>
      <c r="G10" s="71"/>
      <c r="H10" s="74">
        <f>G10+F10</f>
        <v>0</v>
      </c>
    </row>
    <row r="11" ht="19" customHeight="1" spans="1:8">
      <c r="A11" s="75"/>
      <c r="B11" s="74"/>
      <c r="C11" s="74"/>
      <c r="D11" s="74"/>
      <c r="E11" s="72" t="s">
        <v>194</v>
      </c>
      <c r="F11" s="74"/>
      <c r="G11" s="74"/>
      <c r="H11" s="74"/>
    </row>
    <row r="12" ht="19" customHeight="1" spans="1:8">
      <c r="A12" s="76"/>
      <c r="B12" s="74"/>
      <c r="C12" s="74"/>
      <c r="D12" s="74"/>
      <c r="E12" s="73" t="s">
        <v>195</v>
      </c>
      <c r="F12" s="74"/>
      <c r="G12" s="74"/>
      <c r="H12" s="74"/>
    </row>
    <row r="13" ht="19" customHeight="1" spans="1:8">
      <c r="A13" s="76"/>
      <c r="B13" s="74"/>
      <c r="C13" s="74"/>
      <c r="D13" s="74"/>
      <c r="E13" s="73" t="s">
        <v>196</v>
      </c>
      <c r="F13" s="74"/>
      <c r="G13" s="74"/>
      <c r="H13" s="74"/>
    </row>
    <row r="14" ht="19" customHeight="1" spans="1:8">
      <c r="A14" s="75"/>
      <c r="B14" s="77"/>
      <c r="C14" s="77"/>
      <c r="D14" s="77"/>
      <c r="E14" s="72" t="s">
        <v>197</v>
      </c>
      <c r="F14" s="77"/>
      <c r="G14" s="77"/>
      <c r="H14" s="77"/>
    </row>
    <row r="15" ht="19" customHeight="1" spans="1:8">
      <c r="A15" s="75"/>
      <c r="B15" s="77"/>
      <c r="C15" s="77"/>
      <c r="D15" s="77"/>
      <c r="E15" s="73" t="s">
        <v>198</v>
      </c>
      <c r="F15" s="77"/>
      <c r="G15" s="77"/>
      <c r="H15" s="77"/>
    </row>
    <row r="16" ht="19" customHeight="1" spans="1:8">
      <c r="A16" s="76"/>
      <c r="B16" s="74"/>
      <c r="C16" s="74"/>
      <c r="D16" s="74"/>
      <c r="E16" s="73" t="s">
        <v>199</v>
      </c>
      <c r="F16" s="74"/>
      <c r="G16" s="74"/>
      <c r="H16" s="74"/>
    </row>
    <row r="17" ht="19" customHeight="1" spans="1:8">
      <c r="A17" s="76"/>
      <c r="B17" s="74"/>
      <c r="C17" s="74"/>
      <c r="D17" s="74"/>
      <c r="E17" s="72" t="s">
        <v>200</v>
      </c>
      <c r="F17" s="74"/>
      <c r="G17" s="74"/>
      <c r="H17" s="74"/>
    </row>
    <row r="18" ht="19" customHeight="1" spans="1:8">
      <c r="A18" s="76"/>
      <c r="B18" s="74"/>
      <c r="C18" s="74"/>
      <c r="D18" s="74"/>
      <c r="E18" s="73" t="s">
        <v>201</v>
      </c>
      <c r="F18" s="74"/>
      <c r="G18" s="74"/>
      <c r="H18" s="74"/>
    </row>
    <row r="19" ht="19" customHeight="1" spans="1:8">
      <c r="A19" s="78" t="s">
        <v>80</v>
      </c>
      <c r="B19" s="79"/>
      <c r="C19" s="79"/>
      <c r="D19" s="79"/>
      <c r="E19" s="78" t="s">
        <v>81</v>
      </c>
      <c r="F19" s="79"/>
      <c r="G19" s="79">
        <f>SUM(G20:G21)</f>
        <v>0</v>
      </c>
      <c r="H19" s="79">
        <f>SUM(H20:H21)</f>
        <v>0</v>
      </c>
    </row>
    <row r="20" ht="19" customHeight="1" spans="1:8">
      <c r="A20" s="76" t="s">
        <v>202</v>
      </c>
      <c r="B20" s="74"/>
      <c r="C20" s="74"/>
      <c r="D20" s="74"/>
      <c r="E20" s="73" t="s">
        <v>203</v>
      </c>
      <c r="F20" s="74"/>
      <c r="G20" s="74"/>
      <c r="H20" s="74">
        <f>G20+F20</f>
        <v>0</v>
      </c>
    </row>
    <row r="21" ht="19" customHeight="1" spans="1:8">
      <c r="A21" s="80" t="s">
        <v>204</v>
      </c>
      <c r="B21" s="81"/>
      <c r="C21" s="81"/>
      <c r="D21" s="82"/>
      <c r="E21" s="83" t="s">
        <v>205</v>
      </c>
      <c r="F21" s="81"/>
      <c r="G21" s="81"/>
      <c r="H21" s="81"/>
    </row>
    <row r="22" spans="1:8">
      <c r="A22" s="84" t="s">
        <v>206</v>
      </c>
      <c r="B22" s="84"/>
      <c r="C22" s="84"/>
      <c r="D22" s="84"/>
      <c r="E22" s="84"/>
      <c r="F22" s="84"/>
      <c r="G22" s="84"/>
      <c r="H22" s="84"/>
    </row>
  </sheetData>
  <mergeCells count="2">
    <mergeCell ref="A2:H2"/>
    <mergeCell ref="A22:F22"/>
  </mergeCells>
  <pageMargins left="0.700694444444445" right="0.700694444444445" top="0.554166666666667" bottom="0.511805555555556" header="0.297916666666667" footer="0.196527777777778"/>
  <pageSetup paperSize="9" firstPageNumber="9" orientation="landscape"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D12" sqref="D12"/>
    </sheetView>
  </sheetViews>
  <sheetFormatPr defaultColWidth="9" defaultRowHeight="13.5" outlineLevelCol="2"/>
  <cols>
    <col min="1" max="1" width="58" customWidth="1"/>
    <col min="2" max="2" width="16.375" customWidth="1"/>
  </cols>
  <sheetData>
    <row r="1" customFormat="1" spans="1:1">
      <c r="A1" t="s">
        <v>207</v>
      </c>
    </row>
    <row r="2" ht="38.1" customHeight="1" spans="1:2">
      <c r="A2" s="47" t="s">
        <v>208</v>
      </c>
      <c r="B2" s="58"/>
    </row>
    <row r="3" spans="1:2">
      <c r="A3" s="59"/>
      <c r="B3" s="48" t="s">
        <v>209</v>
      </c>
    </row>
    <row r="4" ht="32.1" customHeight="1" spans="1:2">
      <c r="A4" s="49" t="s">
        <v>210</v>
      </c>
      <c r="B4" s="49" t="s">
        <v>211</v>
      </c>
    </row>
    <row r="5" ht="32.1" customHeight="1" spans="1:3">
      <c r="A5" s="60" t="s">
        <v>212</v>
      </c>
      <c r="B5" s="61"/>
      <c r="C5" s="62"/>
    </row>
    <row r="6" ht="32.1" customHeight="1" spans="1:2">
      <c r="A6" s="63" t="s">
        <v>213</v>
      </c>
      <c r="B6" s="61"/>
    </row>
    <row r="7" ht="32.1" customHeight="1" spans="1:2">
      <c r="A7" s="63" t="s">
        <v>214</v>
      </c>
      <c r="B7" s="61"/>
    </row>
    <row r="8" ht="32.1" customHeight="1" spans="1:2">
      <c r="A8" s="60" t="s">
        <v>215</v>
      </c>
      <c r="B8" s="61"/>
    </row>
    <row r="9" ht="32.1" customHeight="1" spans="1:2">
      <c r="A9" s="63" t="s">
        <v>213</v>
      </c>
      <c r="B9" s="61"/>
    </row>
    <row r="10" ht="32.1" customHeight="1" spans="1:2">
      <c r="A10" s="63" t="s">
        <v>214</v>
      </c>
      <c r="B10" s="61"/>
    </row>
    <row r="11" ht="32.1" customHeight="1" spans="1:2">
      <c r="A11" s="63" t="s">
        <v>216</v>
      </c>
      <c r="B11" s="61"/>
    </row>
    <row r="12" ht="32.1" customHeight="1" spans="1:2">
      <c r="A12" s="63" t="s">
        <v>213</v>
      </c>
      <c r="B12" s="61"/>
    </row>
    <row r="13" ht="32.1" customHeight="1" spans="1:2">
      <c r="A13" s="63" t="s">
        <v>214</v>
      </c>
      <c r="B13" s="61"/>
    </row>
    <row r="14" ht="32.1" customHeight="1" spans="1:3">
      <c r="A14" s="60" t="s">
        <v>217</v>
      </c>
      <c r="B14" s="61"/>
      <c r="C14" s="62"/>
    </row>
    <row r="15" ht="32.1" customHeight="1" spans="1:2">
      <c r="A15" s="63" t="s">
        <v>213</v>
      </c>
      <c r="B15" s="61"/>
    </row>
    <row r="16" ht="32.1" customHeight="1" spans="1:2">
      <c r="A16" s="63" t="s">
        <v>214</v>
      </c>
      <c r="B16" s="61"/>
    </row>
  </sheetData>
  <mergeCells count="1">
    <mergeCell ref="A2:B2"/>
  </mergeCells>
  <printOptions horizontalCentered="1"/>
  <pageMargins left="0.700694444444445" right="0.700694444444445" top="0.554166666666667" bottom="0.511805555555556" header="0.297916666666667" footer="0.196527777777778"/>
  <pageSetup paperSize="9" firstPageNumber="10" orientation="portrait"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J9" sqref="J9"/>
    </sheetView>
  </sheetViews>
  <sheetFormatPr defaultColWidth="9" defaultRowHeight="13.5" outlineLevelCol="7"/>
  <cols>
    <col min="1" max="1" width="6" customWidth="1"/>
    <col min="2" max="2" width="36.375" customWidth="1"/>
    <col min="3" max="3" width="16.5" customWidth="1"/>
    <col min="4" max="4" width="12.5" customWidth="1"/>
    <col min="5" max="6" width="11.75" customWidth="1"/>
    <col min="7" max="7" width="13.875" customWidth="1"/>
    <col min="8" max="8" width="12.75" customWidth="1"/>
  </cols>
  <sheetData>
    <row r="1" customFormat="1" spans="1:1">
      <c r="A1" t="s">
        <v>218</v>
      </c>
    </row>
    <row r="2" customFormat="1" ht="24" spans="1:6">
      <c r="A2" s="47" t="s">
        <v>219</v>
      </c>
      <c r="B2" s="47"/>
      <c r="C2" s="47"/>
      <c r="D2" s="47"/>
      <c r="E2" s="47"/>
      <c r="F2" s="47"/>
    </row>
    <row r="3" customFormat="1" ht="20.25" customHeight="1" spans="6:6">
      <c r="F3" s="48" t="s">
        <v>22</v>
      </c>
    </row>
    <row r="4" customFormat="1" ht="42" customHeight="1" spans="1:6">
      <c r="A4" s="49" t="s">
        <v>220</v>
      </c>
      <c r="B4" s="49" t="s">
        <v>221</v>
      </c>
      <c r="C4" s="49" t="s">
        <v>222</v>
      </c>
      <c r="D4" s="50" t="s">
        <v>223</v>
      </c>
      <c r="E4" s="49" t="s">
        <v>224</v>
      </c>
      <c r="F4" s="49" t="s">
        <v>225</v>
      </c>
    </row>
    <row r="5" customFormat="1" ht="30" customHeight="1" spans="1:6">
      <c r="A5" s="49"/>
      <c r="B5" s="49" t="s">
        <v>226</v>
      </c>
      <c r="C5" s="49"/>
      <c r="D5" s="49"/>
      <c r="E5" s="49"/>
      <c r="F5" s="49"/>
    </row>
    <row r="6" customFormat="1" ht="28" customHeight="1" spans="1:6">
      <c r="A6" s="51"/>
      <c r="B6" s="52"/>
      <c r="C6" s="53"/>
      <c r="D6" s="54"/>
      <c r="E6" s="54"/>
      <c r="F6" s="55"/>
    </row>
    <row r="7" customFormat="1" ht="28" customHeight="1" spans="1:6">
      <c r="A7" s="51"/>
      <c r="B7" s="52"/>
      <c r="C7" s="53"/>
      <c r="D7" s="54"/>
      <c r="E7" s="54"/>
      <c r="F7" s="55"/>
    </row>
    <row r="8" customFormat="1" ht="28" customHeight="1" spans="1:6">
      <c r="A8" s="51"/>
      <c r="B8" s="52"/>
      <c r="C8" s="53"/>
      <c r="D8" s="54"/>
      <c r="E8" s="54"/>
      <c r="F8" s="55"/>
    </row>
    <row r="9" customFormat="1" ht="28" customHeight="1" spans="1:6">
      <c r="A9" s="51"/>
      <c r="B9" s="52"/>
      <c r="C9" s="53"/>
      <c r="D9" s="54"/>
      <c r="E9" s="54"/>
      <c r="F9" s="55"/>
    </row>
    <row r="10" customFormat="1" ht="28" customHeight="1" spans="1:6">
      <c r="A10" s="51"/>
      <c r="B10" s="52"/>
      <c r="C10" s="53"/>
      <c r="D10" s="54"/>
      <c r="E10" s="54"/>
      <c r="F10" s="55"/>
    </row>
    <row r="11" customFormat="1" ht="28" customHeight="1" spans="1:6">
      <c r="A11" s="51"/>
      <c r="B11" s="52"/>
      <c r="C11" s="53"/>
      <c r="D11" s="54"/>
      <c r="E11" s="54"/>
      <c r="F11" s="55"/>
    </row>
    <row r="12" customFormat="1" ht="28" customHeight="1" spans="1:6">
      <c r="A12" s="51"/>
      <c r="B12" s="52"/>
      <c r="C12" s="53"/>
      <c r="D12" s="54"/>
      <c r="E12" s="54"/>
      <c r="F12" s="55"/>
    </row>
    <row r="13" customFormat="1" ht="28" customHeight="1" spans="1:6">
      <c r="A13" s="51"/>
      <c r="B13" s="52"/>
      <c r="C13" s="53"/>
      <c r="D13" s="54"/>
      <c r="E13" s="54"/>
      <c r="F13" s="55"/>
    </row>
    <row r="14" customFormat="1" ht="28" customHeight="1" spans="1:6">
      <c r="A14" s="51"/>
      <c r="B14" s="52"/>
      <c r="C14" s="53"/>
      <c r="D14" s="54"/>
      <c r="E14" s="54"/>
      <c r="F14" s="55"/>
    </row>
    <row r="15" customFormat="1" ht="28" customHeight="1" spans="1:6">
      <c r="A15" s="51"/>
      <c r="B15" s="52"/>
      <c r="C15" s="53"/>
      <c r="D15" s="54"/>
      <c r="E15" s="54"/>
      <c r="F15" s="55"/>
    </row>
    <row r="16" customFormat="1" ht="28" customHeight="1" spans="1:7">
      <c r="A16" s="51"/>
      <c r="B16" s="52"/>
      <c r="C16" s="53"/>
      <c r="D16" s="54"/>
      <c r="E16" s="54"/>
      <c r="F16" s="55"/>
      <c r="G16" s="56"/>
    </row>
    <row r="17" ht="28" customHeight="1" spans="1:8">
      <c r="A17" s="51"/>
      <c r="B17" s="52"/>
      <c r="C17" s="53"/>
      <c r="D17" s="54"/>
      <c r="E17" s="54"/>
      <c r="F17" s="55"/>
      <c r="G17" s="56"/>
      <c r="H17" s="56"/>
    </row>
    <row r="18" ht="28" customHeight="1" spans="1:8">
      <c r="A18" s="51"/>
      <c r="B18" s="57"/>
      <c r="C18" s="53"/>
      <c r="D18" s="54"/>
      <c r="E18" s="54"/>
      <c r="F18" s="55"/>
      <c r="H18" s="56"/>
    </row>
    <row r="19" ht="28" customHeight="1" spans="1:8">
      <c r="A19" s="51"/>
      <c r="B19" s="52"/>
      <c r="C19" s="53"/>
      <c r="D19" s="54"/>
      <c r="E19" s="54"/>
      <c r="F19" s="55"/>
      <c r="G19" s="56"/>
      <c r="H19" s="56"/>
    </row>
  </sheetData>
  <mergeCells count="1">
    <mergeCell ref="A2:F2"/>
  </mergeCells>
  <printOptions horizontalCentered="1"/>
  <pageMargins left="0.700694444444445" right="0.700694444444445" top="0.554166666666667" bottom="0.511805555555556" header="0.297916666666667" footer="0.196527777777778"/>
  <pageSetup paperSize="9" scale="91" firstPageNumber="11" orientation="portrait"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518"/>
  <sheetViews>
    <sheetView workbookViewId="0">
      <pane xSplit="4" ySplit="5" topLeftCell="E135" activePane="bottomRight" state="frozen"/>
      <selection/>
      <selection pane="topRight"/>
      <selection pane="bottomLeft"/>
      <selection pane="bottomRight" activeCell="E6" sqref="E6 E102 E105 E129 E156 E176 E200 E275 E320 E349 E364 E419 E439 E454 E462 E465 E475 E485 E489 E510:E511 E514"/>
    </sheetView>
  </sheetViews>
  <sheetFormatPr defaultColWidth="21.5" defaultRowHeight="14.25"/>
  <cols>
    <col min="1" max="1" width="21.5" style="18"/>
    <col min="2" max="3" width="21.5" style="19"/>
    <col min="4" max="4" width="55.25" style="20" customWidth="1"/>
    <col min="5" max="5" width="30.625" style="20" customWidth="1"/>
    <col min="6" max="6" width="10.5" style="20" customWidth="1"/>
    <col min="7" max="11" width="11.625" style="20" customWidth="1"/>
    <col min="12" max="16379" width="21.5" style="20"/>
  </cols>
  <sheetData>
    <row r="1" ht="18" spans="1:7">
      <c r="A1" s="21"/>
      <c r="B1" s="21"/>
      <c r="C1" s="21"/>
      <c r="D1" s="22" t="s">
        <v>227</v>
      </c>
      <c r="E1" s="22"/>
      <c r="F1" s="23"/>
      <c r="G1" s="23"/>
    </row>
    <row r="2" s="17" customFormat="1" ht="24" spans="1:7">
      <c r="A2" s="21"/>
      <c r="B2" s="21"/>
      <c r="C2" s="21"/>
      <c r="D2" s="24" t="s">
        <v>228</v>
      </c>
      <c r="E2" s="24"/>
      <c r="F2" s="25"/>
      <c r="G2" s="26"/>
    </row>
    <row r="3" ht="27" customHeight="1" spans="1:7">
      <c r="A3" s="21"/>
      <c r="B3" s="21"/>
      <c r="C3" s="21"/>
      <c r="D3" s="27" t="s">
        <v>22</v>
      </c>
      <c r="E3" s="27"/>
      <c r="F3" s="28"/>
      <c r="G3" s="23"/>
    </row>
    <row r="4" ht="24" customHeight="1" spans="1:7">
      <c r="A4" s="21"/>
      <c r="B4" s="21"/>
      <c r="C4" s="21"/>
      <c r="D4" s="29" t="s">
        <v>185</v>
      </c>
      <c r="E4" s="30" t="s">
        <v>229</v>
      </c>
      <c r="F4" s="31" t="s">
        <v>230</v>
      </c>
      <c r="G4" s="31" t="s">
        <v>231</v>
      </c>
    </row>
    <row r="5" ht="20.25" customHeight="1" spans="1:11">
      <c r="A5" s="21"/>
      <c r="B5" s="21"/>
      <c r="C5" s="21"/>
      <c r="D5" s="32" t="s">
        <v>97</v>
      </c>
      <c r="E5" s="33">
        <v>1053694</v>
      </c>
      <c r="F5" s="31"/>
      <c r="G5" s="34"/>
      <c r="H5" s="35"/>
      <c r="I5" s="35"/>
      <c r="J5" s="35"/>
      <c r="K5" s="35"/>
    </row>
    <row r="6" ht="20.25" customHeight="1" spans="1:11">
      <c r="A6" s="21">
        <f>LEN(B6)</f>
        <v>3</v>
      </c>
      <c r="B6" s="36">
        <v>201</v>
      </c>
      <c r="C6" s="37" t="s">
        <v>98</v>
      </c>
      <c r="D6" s="32" t="s">
        <v>98</v>
      </c>
      <c r="E6" s="33">
        <v>52112</v>
      </c>
      <c r="F6" s="23"/>
      <c r="G6" s="34"/>
      <c r="H6" s="35"/>
      <c r="I6" s="35"/>
      <c r="J6" s="35"/>
      <c r="K6" s="35"/>
    </row>
    <row r="7" ht="20.25" customHeight="1" spans="1:11">
      <c r="A7" s="21">
        <f t="shared" ref="A7:A70" si="0">LEN(B7)</f>
        <v>5</v>
      </c>
      <c r="B7" s="36">
        <v>20101</v>
      </c>
      <c r="C7" s="37" t="s">
        <v>99</v>
      </c>
      <c r="D7" s="32" t="s">
        <v>99</v>
      </c>
      <c r="E7" s="33">
        <v>2300</v>
      </c>
      <c r="F7" s="23"/>
      <c r="G7" s="34"/>
      <c r="H7" s="35"/>
      <c r="I7" s="35"/>
      <c r="J7" s="35"/>
      <c r="K7" s="35"/>
    </row>
    <row r="8" ht="20.25" customHeight="1" spans="1:11">
      <c r="A8" s="21">
        <f t="shared" si="0"/>
        <v>7</v>
      </c>
      <c r="B8" s="38">
        <v>2010101</v>
      </c>
      <c r="C8" s="39" t="s">
        <v>100</v>
      </c>
      <c r="D8" s="40" t="s">
        <v>100</v>
      </c>
      <c r="E8" s="41">
        <v>1498</v>
      </c>
      <c r="F8" s="23"/>
      <c r="G8" s="34"/>
      <c r="H8" s="35"/>
      <c r="I8" s="35"/>
      <c r="J8" s="35"/>
      <c r="K8" s="35"/>
    </row>
    <row r="9" ht="20.25" customHeight="1" spans="1:11">
      <c r="A9" s="21">
        <f t="shared" si="0"/>
        <v>7</v>
      </c>
      <c r="B9" s="38">
        <v>2010102</v>
      </c>
      <c r="C9" s="39" t="s">
        <v>102</v>
      </c>
      <c r="D9" s="40" t="s">
        <v>102</v>
      </c>
      <c r="E9" s="41">
        <v>296</v>
      </c>
      <c r="F9" s="23"/>
      <c r="G9" s="34"/>
      <c r="H9" s="35"/>
      <c r="I9" s="35"/>
      <c r="J9" s="35"/>
      <c r="K9" s="35"/>
    </row>
    <row r="10" ht="20.25" customHeight="1" spans="1:11">
      <c r="A10" s="21">
        <f t="shared" si="0"/>
        <v>7</v>
      </c>
      <c r="B10" s="38">
        <v>2010104</v>
      </c>
      <c r="C10" s="39" t="s">
        <v>232</v>
      </c>
      <c r="D10" s="40" t="s">
        <v>232</v>
      </c>
      <c r="E10" s="41">
        <v>137</v>
      </c>
      <c r="F10" s="23"/>
      <c r="G10" s="34"/>
      <c r="H10" s="35"/>
      <c r="I10" s="35"/>
      <c r="J10" s="35"/>
      <c r="K10" s="35"/>
    </row>
    <row r="11" ht="20.25" customHeight="1" spans="1:11">
      <c r="A11" s="21">
        <f t="shared" si="0"/>
        <v>7</v>
      </c>
      <c r="B11" s="38">
        <v>2010106</v>
      </c>
      <c r="C11" s="39" t="s">
        <v>233</v>
      </c>
      <c r="D11" s="40" t="s">
        <v>233</v>
      </c>
      <c r="E11" s="41">
        <v>170</v>
      </c>
      <c r="F11" s="23"/>
      <c r="G11" s="34"/>
      <c r="H11" s="35"/>
      <c r="I11" s="35"/>
      <c r="J11" s="35"/>
      <c r="K11" s="35"/>
    </row>
    <row r="12" ht="20.25" customHeight="1" spans="1:11">
      <c r="A12" s="21">
        <f t="shared" si="0"/>
        <v>7</v>
      </c>
      <c r="B12" s="38">
        <v>2010107</v>
      </c>
      <c r="C12" s="39" t="s">
        <v>234</v>
      </c>
      <c r="D12" s="40" t="s">
        <v>234</v>
      </c>
      <c r="E12" s="41">
        <v>30</v>
      </c>
      <c r="F12" s="23"/>
      <c r="G12" s="34"/>
      <c r="H12" s="35"/>
      <c r="I12" s="35"/>
      <c r="J12" s="35"/>
      <c r="K12" s="35"/>
    </row>
    <row r="13" ht="20.25" customHeight="1" spans="1:11">
      <c r="A13" s="21">
        <f t="shared" si="0"/>
        <v>7</v>
      </c>
      <c r="B13" s="38">
        <v>2010108</v>
      </c>
      <c r="C13" s="39" t="s">
        <v>235</v>
      </c>
      <c r="D13" s="40" t="s">
        <v>235</v>
      </c>
      <c r="E13" s="41">
        <v>145</v>
      </c>
      <c r="F13" s="23"/>
      <c r="G13" s="34"/>
      <c r="H13" s="35"/>
      <c r="I13" s="35"/>
      <c r="J13" s="35"/>
      <c r="K13" s="35"/>
    </row>
    <row r="14" ht="20.25" customHeight="1" spans="1:11">
      <c r="A14" s="21">
        <f t="shared" si="0"/>
        <v>7</v>
      </c>
      <c r="B14" s="38">
        <v>2010150</v>
      </c>
      <c r="C14" s="39" t="s">
        <v>113</v>
      </c>
      <c r="D14" s="40" t="s">
        <v>113</v>
      </c>
      <c r="E14" s="41">
        <v>24</v>
      </c>
      <c r="F14" s="23"/>
      <c r="G14" s="34"/>
      <c r="H14" s="35"/>
      <c r="I14" s="35"/>
      <c r="J14" s="35"/>
      <c r="K14" s="35"/>
    </row>
    <row r="15" ht="20.25" customHeight="1" spans="1:11">
      <c r="A15" s="21">
        <f t="shared" si="0"/>
        <v>5</v>
      </c>
      <c r="B15" s="36">
        <v>20102</v>
      </c>
      <c r="C15" s="37" t="s">
        <v>236</v>
      </c>
      <c r="D15" s="32" t="s">
        <v>236</v>
      </c>
      <c r="E15" s="33">
        <v>2036</v>
      </c>
      <c r="F15" s="23"/>
      <c r="G15" s="34"/>
      <c r="H15" s="35"/>
      <c r="I15" s="35"/>
      <c r="J15" s="35"/>
      <c r="K15" s="35"/>
    </row>
    <row r="16" ht="20.25" customHeight="1" spans="1:11">
      <c r="A16" s="21">
        <f t="shared" si="0"/>
        <v>7</v>
      </c>
      <c r="B16" s="38">
        <v>2010201</v>
      </c>
      <c r="C16" s="39" t="s">
        <v>100</v>
      </c>
      <c r="D16" s="40" t="s">
        <v>100</v>
      </c>
      <c r="E16" s="41">
        <v>1417</v>
      </c>
      <c r="F16" s="23"/>
      <c r="G16" s="34"/>
      <c r="H16" s="35"/>
      <c r="I16" s="35"/>
      <c r="J16" s="35"/>
      <c r="K16" s="35"/>
    </row>
    <row r="17" ht="20.25" customHeight="1" spans="1:11">
      <c r="A17" s="21">
        <f t="shared" si="0"/>
        <v>7</v>
      </c>
      <c r="B17" s="38">
        <v>2010202</v>
      </c>
      <c r="C17" s="39" t="s">
        <v>102</v>
      </c>
      <c r="D17" s="40" t="s">
        <v>102</v>
      </c>
      <c r="E17" s="41">
        <v>343</v>
      </c>
      <c r="F17" s="23"/>
      <c r="G17" s="34"/>
      <c r="H17" s="35"/>
      <c r="I17" s="35"/>
      <c r="J17" s="35"/>
      <c r="K17" s="35"/>
    </row>
    <row r="18" ht="20.25" customHeight="1" spans="1:11">
      <c r="A18" s="21">
        <f t="shared" si="0"/>
        <v>7</v>
      </c>
      <c r="B18" s="38">
        <v>2010204</v>
      </c>
      <c r="C18" s="39" t="s">
        <v>237</v>
      </c>
      <c r="D18" s="40" t="s">
        <v>237</v>
      </c>
      <c r="E18" s="41">
        <v>90</v>
      </c>
      <c r="F18" s="23"/>
      <c r="G18" s="34"/>
      <c r="H18" s="35"/>
      <c r="I18" s="35"/>
      <c r="J18" s="35"/>
      <c r="K18" s="35"/>
    </row>
    <row r="19" ht="20.25" customHeight="1" spans="1:11">
      <c r="A19" s="21">
        <f t="shared" si="0"/>
        <v>7</v>
      </c>
      <c r="B19" s="38">
        <v>2010205</v>
      </c>
      <c r="C19" s="39" t="s">
        <v>238</v>
      </c>
      <c r="D19" s="40" t="s">
        <v>238</v>
      </c>
      <c r="E19" s="41">
        <v>87</v>
      </c>
      <c r="F19" s="23"/>
      <c r="G19" s="34"/>
      <c r="H19" s="35"/>
      <c r="I19" s="35"/>
      <c r="J19" s="35"/>
      <c r="K19" s="35"/>
    </row>
    <row r="20" ht="20.25" customHeight="1" spans="1:11">
      <c r="A20" s="21">
        <f t="shared" si="0"/>
        <v>7</v>
      </c>
      <c r="B20" s="38">
        <v>2010206</v>
      </c>
      <c r="C20" s="39" t="s">
        <v>239</v>
      </c>
      <c r="D20" s="40" t="s">
        <v>239</v>
      </c>
      <c r="E20" s="41">
        <v>27</v>
      </c>
      <c r="F20" s="23"/>
      <c r="G20" s="34"/>
      <c r="H20" s="35"/>
      <c r="I20" s="35"/>
      <c r="J20" s="35"/>
      <c r="K20" s="35"/>
    </row>
    <row r="21" ht="20.25" customHeight="1" spans="1:11">
      <c r="A21" s="21">
        <f t="shared" si="0"/>
        <v>7</v>
      </c>
      <c r="B21" s="38">
        <v>2010250</v>
      </c>
      <c r="C21" s="39" t="s">
        <v>113</v>
      </c>
      <c r="D21" s="40" t="s">
        <v>113</v>
      </c>
      <c r="E21" s="41">
        <v>22</v>
      </c>
      <c r="F21" s="23"/>
      <c r="G21" s="34"/>
      <c r="H21" s="35"/>
      <c r="I21" s="35"/>
      <c r="J21" s="35"/>
      <c r="K21" s="35"/>
    </row>
    <row r="22" ht="20.25" customHeight="1" spans="1:11">
      <c r="A22" s="21">
        <f t="shared" si="0"/>
        <v>7</v>
      </c>
      <c r="B22" s="38">
        <v>2010299</v>
      </c>
      <c r="C22" s="39" t="s">
        <v>240</v>
      </c>
      <c r="D22" s="40" t="s">
        <v>240</v>
      </c>
      <c r="E22" s="41">
        <v>50</v>
      </c>
      <c r="F22" s="23"/>
      <c r="G22" s="34"/>
      <c r="H22" s="35"/>
      <c r="I22" s="35"/>
      <c r="J22" s="35"/>
      <c r="K22" s="35"/>
    </row>
    <row r="23" ht="20.25" customHeight="1" spans="1:11">
      <c r="A23" s="21">
        <f t="shared" si="0"/>
        <v>5</v>
      </c>
      <c r="B23" s="36">
        <v>20103</v>
      </c>
      <c r="C23" s="37" t="s">
        <v>101</v>
      </c>
      <c r="D23" s="32" t="s">
        <v>101</v>
      </c>
      <c r="E23" s="33">
        <v>5800</v>
      </c>
      <c r="F23" s="23"/>
      <c r="G23" s="34"/>
      <c r="H23" s="35"/>
      <c r="I23" s="35"/>
      <c r="J23" s="35"/>
      <c r="K23" s="35"/>
    </row>
    <row r="24" ht="20.25" customHeight="1" spans="1:11">
      <c r="A24" s="21">
        <f t="shared" si="0"/>
        <v>7</v>
      </c>
      <c r="B24" s="38">
        <v>2010301</v>
      </c>
      <c r="C24" s="39" t="s">
        <v>100</v>
      </c>
      <c r="D24" s="40" t="s">
        <v>100</v>
      </c>
      <c r="E24" s="41">
        <v>2490</v>
      </c>
      <c r="F24" s="23"/>
      <c r="G24" s="34"/>
      <c r="H24" s="35"/>
      <c r="I24" s="35"/>
      <c r="J24" s="35"/>
      <c r="K24" s="35"/>
    </row>
    <row r="25" ht="20.25" customHeight="1" spans="1:11">
      <c r="A25" s="21">
        <f t="shared" si="0"/>
        <v>7</v>
      </c>
      <c r="B25" s="38">
        <v>2010302</v>
      </c>
      <c r="C25" s="39" t="s">
        <v>102</v>
      </c>
      <c r="D25" s="40" t="s">
        <v>102</v>
      </c>
      <c r="E25" s="41">
        <v>1340</v>
      </c>
      <c r="F25" s="23"/>
      <c r="G25" s="34"/>
      <c r="H25" s="35"/>
      <c r="I25" s="35"/>
      <c r="J25" s="35"/>
      <c r="K25" s="35"/>
    </row>
    <row r="26" ht="20.25" customHeight="1" spans="1:11">
      <c r="A26" s="21">
        <f t="shared" si="0"/>
        <v>7</v>
      </c>
      <c r="B26" s="38">
        <v>2010306</v>
      </c>
      <c r="C26" s="39" t="s">
        <v>241</v>
      </c>
      <c r="D26" s="40" t="s">
        <v>241</v>
      </c>
      <c r="E26" s="41">
        <v>1235</v>
      </c>
      <c r="F26" s="23"/>
      <c r="G26" s="34"/>
      <c r="H26" s="35"/>
      <c r="I26" s="35"/>
      <c r="J26" s="35"/>
      <c r="K26" s="35"/>
    </row>
    <row r="27" ht="20.25" customHeight="1" spans="1:11">
      <c r="A27" s="21">
        <f t="shared" si="0"/>
        <v>7</v>
      </c>
      <c r="B27" s="38">
        <v>2010308</v>
      </c>
      <c r="C27" s="39" t="s">
        <v>242</v>
      </c>
      <c r="D27" s="40" t="s">
        <v>242</v>
      </c>
      <c r="E27" s="41">
        <v>236</v>
      </c>
      <c r="F27" s="23"/>
      <c r="G27" s="34"/>
      <c r="H27" s="35"/>
      <c r="I27" s="35"/>
      <c r="J27" s="35"/>
      <c r="K27" s="35"/>
    </row>
    <row r="28" ht="20.25" customHeight="1" spans="1:11">
      <c r="A28" s="21">
        <f t="shared" si="0"/>
        <v>7</v>
      </c>
      <c r="B28" s="38">
        <v>2010350</v>
      </c>
      <c r="C28" s="39" t="s">
        <v>113</v>
      </c>
      <c r="D28" s="40" t="s">
        <v>113</v>
      </c>
      <c r="E28" s="41">
        <v>499</v>
      </c>
      <c r="F28" s="23"/>
      <c r="G28" s="34"/>
      <c r="H28" s="35"/>
      <c r="I28" s="35"/>
      <c r="J28" s="35"/>
      <c r="K28" s="35"/>
    </row>
    <row r="29" ht="20.25" customHeight="1" spans="1:11">
      <c r="A29" s="21">
        <f t="shared" si="0"/>
        <v>5</v>
      </c>
      <c r="B29" s="36">
        <v>20104</v>
      </c>
      <c r="C29" s="37" t="s">
        <v>243</v>
      </c>
      <c r="D29" s="32" t="s">
        <v>243</v>
      </c>
      <c r="E29" s="33">
        <v>7630</v>
      </c>
      <c r="F29" s="23"/>
      <c r="G29" s="34"/>
      <c r="H29" s="35"/>
      <c r="I29" s="35"/>
      <c r="J29" s="35"/>
      <c r="K29" s="35"/>
    </row>
    <row r="30" ht="20.25" customHeight="1" spans="1:11">
      <c r="A30" s="21">
        <f t="shared" si="0"/>
        <v>7</v>
      </c>
      <c r="B30" s="38">
        <v>2010401</v>
      </c>
      <c r="C30" s="39" t="s">
        <v>100</v>
      </c>
      <c r="D30" s="40" t="s">
        <v>100</v>
      </c>
      <c r="E30" s="41">
        <v>3024</v>
      </c>
      <c r="F30" s="23"/>
      <c r="G30" s="34"/>
      <c r="H30" s="35"/>
      <c r="I30" s="35"/>
      <c r="J30" s="35"/>
      <c r="K30" s="35"/>
    </row>
    <row r="31" ht="20.25" customHeight="1" spans="1:11">
      <c r="A31" s="21">
        <f t="shared" si="0"/>
        <v>7</v>
      </c>
      <c r="B31" s="38">
        <v>2010402</v>
      </c>
      <c r="C31" s="39" t="s">
        <v>102</v>
      </c>
      <c r="D31" s="40" t="s">
        <v>102</v>
      </c>
      <c r="E31" s="41">
        <v>3263</v>
      </c>
      <c r="F31" s="23"/>
      <c r="G31" s="34"/>
      <c r="H31" s="35"/>
      <c r="I31" s="35"/>
      <c r="J31" s="35"/>
      <c r="K31" s="35"/>
    </row>
    <row r="32" ht="20.25" customHeight="1" spans="1:11">
      <c r="A32" s="21">
        <f t="shared" si="0"/>
        <v>7</v>
      </c>
      <c r="B32" s="38">
        <v>2010450</v>
      </c>
      <c r="C32" s="39" t="s">
        <v>113</v>
      </c>
      <c r="D32" s="40" t="s">
        <v>113</v>
      </c>
      <c r="E32" s="41">
        <v>578</v>
      </c>
      <c r="F32" s="23"/>
      <c r="G32" s="34"/>
      <c r="H32" s="35"/>
      <c r="I32" s="35"/>
      <c r="J32" s="35"/>
      <c r="K32" s="35"/>
    </row>
    <row r="33" ht="20.25" customHeight="1" spans="1:11">
      <c r="A33" s="21">
        <f t="shared" si="0"/>
        <v>7</v>
      </c>
      <c r="B33" s="38">
        <v>2010499</v>
      </c>
      <c r="C33" s="39" t="s">
        <v>244</v>
      </c>
      <c r="D33" s="40" t="s">
        <v>244</v>
      </c>
      <c r="E33" s="41">
        <v>765</v>
      </c>
      <c r="F33" s="23"/>
      <c r="G33" s="34"/>
      <c r="H33" s="35"/>
      <c r="I33" s="35"/>
      <c r="J33" s="35"/>
      <c r="K33" s="35"/>
    </row>
    <row r="34" ht="20.25" customHeight="1" spans="1:11">
      <c r="A34" s="21">
        <f t="shared" si="0"/>
        <v>5</v>
      </c>
      <c r="B34" s="36">
        <v>20105</v>
      </c>
      <c r="C34" s="37" t="s">
        <v>245</v>
      </c>
      <c r="D34" s="32" t="s">
        <v>245</v>
      </c>
      <c r="E34" s="33">
        <v>878</v>
      </c>
      <c r="F34" s="23"/>
      <c r="G34" s="34"/>
      <c r="H34" s="35"/>
      <c r="I34" s="35"/>
      <c r="J34" s="35"/>
      <c r="K34" s="35"/>
    </row>
    <row r="35" ht="20.25" customHeight="1" spans="1:11">
      <c r="A35" s="21">
        <f t="shared" si="0"/>
        <v>7</v>
      </c>
      <c r="B35" s="38">
        <v>2010501</v>
      </c>
      <c r="C35" s="39" t="s">
        <v>100</v>
      </c>
      <c r="D35" s="40" t="s">
        <v>100</v>
      </c>
      <c r="E35" s="41">
        <v>542</v>
      </c>
      <c r="F35" s="23"/>
      <c r="G35" s="34"/>
      <c r="H35" s="35"/>
      <c r="I35" s="35"/>
      <c r="J35" s="35"/>
      <c r="K35" s="35"/>
    </row>
    <row r="36" ht="20.25" customHeight="1" spans="1:11">
      <c r="A36" s="21">
        <f t="shared" si="0"/>
        <v>7</v>
      </c>
      <c r="B36" s="38">
        <v>2010502</v>
      </c>
      <c r="C36" s="39" t="s">
        <v>102</v>
      </c>
      <c r="D36" s="40" t="s">
        <v>102</v>
      </c>
      <c r="E36" s="41">
        <v>9</v>
      </c>
      <c r="F36" s="23"/>
      <c r="G36" s="34"/>
      <c r="H36" s="35"/>
      <c r="I36" s="35"/>
      <c r="J36" s="35"/>
      <c r="K36" s="35"/>
    </row>
    <row r="37" ht="20.25" customHeight="1" spans="1:11">
      <c r="A37" s="21">
        <f t="shared" si="0"/>
        <v>7</v>
      </c>
      <c r="B37" s="38">
        <v>2010507</v>
      </c>
      <c r="C37" s="39" t="s">
        <v>246</v>
      </c>
      <c r="D37" s="40" t="s">
        <v>246</v>
      </c>
      <c r="E37" s="41">
        <v>30</v>
      </c>
      <c r="F37" s="23"/>
      <c r="G37" s="34"/>
      <c r="H37" s="35"/>
      <c r="I37" s="35"/>
      <c r="J37" s="35"/>
      <c r="K37" s="35"/>
    </row>
    <row r="38" ht="20.25" customHeight="1" spans="1:11">
      <c r="A38" s="21">
        <f t="shared" si="0"/>
        <v>7</v>
      </c>
      <c r="B38" s="38">
        <v>2010508</v>
      </c>
      <c r="C38" s="39" t="s">
        <v>247</v>
      </c>
      <c r="D38" s="40" t="s">
        <v>247</v>
      </c>
      <c r="E38" s="41">
        <v>297</v>
      </c>
      <c r="F38" s="23"/>
      <c r="G38" s="34"/>
      <c r="H38" s="35"/>
      <c r="I38" s="35"/>
      <c r="J38" s="35"/>
      <c r="K38" s="35"/>
    </row>
    <row r="39" ht="20.25" customHeight="1" spans="1:11">
      <c r="A39" s="21">
        <f t="shared" si="0"/>
        <v>5</v>
      </c>
      <c r="B39" s="36">
        <v>20106</v>
      </c>
      <c r="C39" s="37" t="s">
        <v>104</v>
      </c>
      <c r="D39" s="32" t="s">
        <v>104</v>
      </c>
      <c r="E39" s="33">
        <v>5128</v>
      </c>
      <c r="F39" s="23"/>
      <c r="G39" s="34"/>
      <c r="H39" s="35"/>
      <c r="I39" s="35"/>
      <c r="J39" s="35"/>
      <c r="K39" s="35"/>
    </row>
    <row r="40" ht="20.25" customHeight="1" spans="1:11">
      <c r="A40" s="21">
        <f t="shared" si="0"/>
        <v>7</v>
      </c>
      <c r="B40" s="38">
        <v>2010601</v>
      </c>
      <c r="C40" s="39" t="s">
        <v>100</v>
      </c>
      <c r="D40" s="40" t="s">
        <v>100</v>
      </c>
      <c r="E40" s="41">
        <v>1584</v>
      </c>
      <c r="F40" s="23"/>
      <c r="G40" s="34"/>
      <c r="H40" s="35"/>
      <c r="I40" s="35"/>
      <c r="J40" s="35"/>
      <c r="K40" s="35"/>
    </row>
    <row r="41" ht="20.25" customHeight="1" spans="1:11">
      <c r="A41" s="21">
        <f t="shared" si="0"/>
        <v>7</v>
      </c>
      <c r="B41" s="38">
        <v>2010602</v>
      </c>
      <c r="C41" s="39" t="s">
        <v>102</v>
      </c>
      <c r="D41" s="40" t="s">
        <v>102</v>
      </c>
      <c r="E41" s="41">
        <v>1342</v>
      </c>
      <c r="F41" s="23"/>
      <c r="G41" s="34"/>
      <c r="H41" s="35"/>
      <c r="I41" s="35"/>
      <c r="J41" s="35"/>
      <c r="K41" s="35"/>
    </row>
    <row r="42" ht="20.25" customHeight="1" spans="1:11">
      <c r="A42" s="21">
        <f t="shared" si="0"/>
        <v>7</v>
      </c>
      <c r="B42" s="38">
        <v>2010607</v>
      </c>
      <c r="C42" s="39" t="s">
        <v>248</v>
      </c>
      <c r="D42" s="40" t="s">
        <v>248</v>
      </c>
      <c r="E42" s="41">
        <v>120</v>
      </c>
      <c r="F42" s="23"/>
      <c r="G42" s="34"/>
      <c r="H42" s="35"/>
      <c r="I42" s="35"/>
      <c r="J42" s="35"/>
      <c r="K42" s="35"/>
    </row>
    <row r="43" ht="20.25" customHeight="1" spans="1:11">
      <c r="A43" s="21">
        <f t="shared" si="0"/>
        <v>7</v>
      </c>
      <c r="B43" s="38">
        <v>2010608</v>
      </c>
      <c r="C43" s="39" t="s">
        <v>249</v>
      </c>
      <c r="D43" s="40" t="s">
        <v>249</v>
      </c>
      <c r="E43" s="41">
        <v>735</v>
      </c>
      <c r="F43" s="23"/>
      <c r="G43" s="34"/>
      <c r="H43" s="35"/>
      <c r="I43" s="35"/>
      <c r="J43" s="35"/>
      <c r="K43" s="35"/>
    </row>
    <row r="44" ht="20.25" customHeight="1" spans="1:11">
      <c r="A44" s="21">
        <f t="shared" si="0"/>
        <v>7</v>
      </c>
      <c r="B44" s="38">
        <v>2010650</v>
      </c>
      <c r="C44" s="39" t="s">
        <v>113</v>
      </c>
      <c r="D44" s="40" t="s">
        <v>113</v>
      </c>
      <c r="E44" s="41">
        <v>922</v>
      </c>
      <c r="F44" s="23"/>
      <c r="G44" s="34"/>
      <c r="H44" s="35"/>
      <c r="I44" s="35"/>
      <c r="J44" s="35"/>
      <c r="K44" s="35"/>
    </row>
    <row r="45" ht="20.25" customHeight="1" spans="1:11">
      <c r="A45" s="21">
        <f t="shared" si="0"/>
        <v>7</v>
      </c>
      <c r="B45" s="38">
        <v>2010699</v>
      </c>
      <c r="C45" s="39" t="s">
        <v>250</v>
      </c>
      <c r="D45" s="40" t="s">
        <v>250</v>
      </c>
      <c r="E45" s="41">
        <v>425</v>
      </c>
      <c r="F45" s="23"/>
      <c r="G45" s="34"/>
      <c r="H45" s="35"/>
      <c r="I45" s="35"/>
      <c r="J45" s="35"/>
      <c r="K45" s="35"/>
    </row>
    <row r="46" ht="20.25" customHeight="1" spans="1:11">
      <c r="A46" s="21">
        <f t="shared" si="0"/>
        <v>5</v>
      </c>
      <c r="B46" s="36">
        <v>20108</v>
      </c>
      <c r="C46" s="37" t="s">
        <v>251</v>
      </c>
      <c r="D46" s="32" t="s">
        <v>251</v>
      </c>
      <c r="E46" s="33">
        <v>743</v>
      </c>
      <c r="F46" s="23"/>
      <c r="G46" s="34"/>
      <c r="H46" s="35"/>
      <c r="I46" s="35"/>
      <c r="J46" s="35"/>
      <c r="K46" s="35"/>
    </row>
    <row r="47" ht="20.25" customHeight="1" spans="1:11">
      <c r="A47" s="21">
        <f t="shared" si="0"/>
        <v>7</v>
      </c>
      <c r="B47" s="38">
        <v>2010804</v>
      </c>
      <c r="C47" s="39" t="s">
        <v>252</v>
      </c>
      <c r="D47" s="40" t="s">
        <v>252</v>
      </c>
      <c r="E47" s="41">
        <v>743</v>
      </c>
      <c r="F47" s="23"/>
      <c r="G47" s="34"/>
      <c r="H47" s="35"/>
      <c r="I47" s="35"/>
      <c r="J47" s="35"/>
      <c r="K47" s="35"/>
    </row>
    <row r="48" ht="20.25" customHeight="1" spans="1:11">
      <c r="A48" s="21">
        <f t="shared" si="0"/>
        <v>5</v>
      </c>
      <c r="B48" s="36">
        <v>20111</v>
      </c>
      <c r="C48" s="37" t="s">
        <v>253</v>
      </c>
      <c r="D48" s="32" t="s">
        <v>253</v>
      </c>
      <c r="E48" s="33">
        <v>4034</v>
      </c>
      <c r="F48" s="23"/>
      <c r="G48" s="34"/>
      <c r="H48" s="35"/>
      <c r="I48" s="35"/>
      <c r="J48" s="35"/>
      <c r="K48" s="35"/>
    </row>
    <row r="49" ht="20.25" customHeight="1" spans="1:11">
      <c r="A49" s="21">
        <f t="shared" si="0"/>
        <v>7</v>
      </c>
      <c r="B49" s="38">
        <v>2011101</v>
      </c>
      <c r="C49" s="39" t="s">
        <v>100</v>
      </c>
      <c r="D49" s="40" t="s">
        <v>100</v>
      </c>
      <c r="E49" s="41">
        <v>2596</v>
      </c>
      <c r="F49" s="23"/>
      <c r="G49" s="34"/>
      <c r="H49" s="35"/>
      <c r="I49" s="35"/>
      <c r="J49" s="35"/>
      <c r="K49" s="35"/>
    </row>
    <row r="50" ht="20.25" customHeight="1" spans="1:11">
      <c r="A50" s="21">
        <f t="shared" si="0"/>
        <v>7</v>
      </c>
      <c r="B50" s="38">
        <v>2011102</v>
      </c>
      <c r="C50" s="39" t="s">
        <v>102</v>
      </c>
      <c r="D50" s="40" t="s">
        <v>102</v>
      </c>
      <c r="E50" s="41">
        <v>638</v>
      </c>
      <c r="F50" s="23"/>
      <c r="G50" s="34"/>
      <c r="H50" s="35"/>
      <c r="I50" s="35"/>
      <c r="J50" s="35"/>
      <c r="K50" s="35"/>
    </row>
    <row r="51" ht="20.25" customHeight="1" spans="1:11">
      <c r="A51" s="21">
        <f t="shared" si="0"/>
        <v>7</v>
      </c>
      <c r="B51" s="38">
        <v>2011104</v>
      </c>
      <c r="C51" s="39" t="s">
        <v>254</v>
      </c>
      <c r="D51" s="40" t="s">
        <v>254</v>
      </c>
      <c r="E51" s="41">
        <v>749</v>
      </c>
      <c r="F51" s="23"/>
      <c r="G51" s="34"/>
      <c r="H51" s="35"/>
      <c r="I51" s="35"/>
      <c r="J51" s="35"/>
      <c r="K51" s="35"/>
    </row>
    <row r="52" ht="20.25" customHeight="1" spans="1:11">
      <c r="A52" s="21">
        <f t="shared" si="0"/>
        <v>7</v>
      </c>
      <c r="B52" s="38">
        <v>2011150</v>
      </c>
      <c r="C52" s="39" t="s">
        <v>113</v>
      </c>
      <c r="D52" s="40" t="s">
        <v>113</v>
      </c>
      <c r="E52" s="41">
        <v>51</v>
      </c>
      <c r="F52" s="23"/>
      <c r="G52" s="34"/>
      <c r="H52" s="35"/>
      <c r="I52" s="35"/>
      <c r="J52" s="35"/>
      <c r="K52" s="35"/>
    </row>
    <row r="53" ht="20.25" customHeight="1" spans="1:11">
      <c r="A53" s="21">
        <f t="shared" si="0"/>
        <v>5</v>
      </c>
      <c r="B53" s="36">
        <v>20113</v>
      </c>
      <c r="C53" s="37" t="s">
        <v>255</v>
      </c>
      <c r="D53" s="32" t="s">
        <v>255</v>
      </c>
      <c r="E53" s="33">
        <v>1121</v>
      </c>
      <c r="F53" s="23"/>
      <c r="G53" s="34"/>
      <c r="H53" s="35"/>
      <c r="I53" s="35"/>
      <c r="J53" s="35"/>
      <c r="K53" s="35"/>
    </row>
    <row r="54" ht="20.25" customHeight="1" spans="1:11">
      <c r="A54" s="21">
        <f t="shared" si="0"/>
        <v>7</v>
      </c>
      <c r="B54" s="38">
        <v>2011301</v>
      </c>
      <c r="C54" s="39" t="s">
        <v>100</v>
      </c>
      <c r="D54" s="40" t="s">
        <v>100</v>
      </c>
      <c r="E54" s="41">
        <v>1035</v>
      </c>
      <c r="F54" s="23"/>
      <c r="G54" s="34"/>
      <c r="H54" s="35"/>
      <c r="I54" s="35"/>
      <c r="J54" s="35"/>
      <c r="K54" s="35"/>
    </row>
    <row r="55" ht="20.25" customHeight="1" spans="1:11">
      <c r="A55" s="21">
        <f t="shared" si="0"/>
        <v>7</v>
      </c>
      <c r="B55" s="38">
        <v>2011302</v>
      </c>
      <c r="C55" s="39" t="s">
        <v>102</v>
      </c>
      <c r="D55" s="40" t="s">
        <v>102</v>
      </c>
      <c r="E55" s="41">
        <v>86</v>
      </c>
      <c r="F55" s="23"/>
      <c r="G55" s="34"/>
      <c r="H55" s="35"/>
      <c r="I55" s="35"/>
      <c r="J55" s="35"/>
      <c r="K55" s="35"/>
    </row>
    <row r="56" ht="20.25" customHeight="1" spans="1:11">
      <c r="A56" s="21">
        <f t="shared" si="0"/>
        <v>5</v>
      </c>
      <c r="B56" s="36">
        <v>20125</v>
      </c>
      <c r="C56" s="37" t="s">
        <v>256</v>
      </c>
      <c r="D56" s="32" t="s">
        <v>256</v>
      </c>
      <c r="E56" s="33">
        <v>126</v>
      </c>
      <c r="F56" s="23"/>
      <c r="G56" s="34"/>
      <c r="H56" s="35"/>
      <c r="I56" s="35"/>
      <c r="J56" s="35"/>
      <c r="K56" s="35"/>
    </row>
    <row r="57" ht="20.25" customHeight="1" spans="1:11">
      <c r="A57" s="21">
        <f t="shared" si="0"/>
        <v>7</v>
      </c>
      <c r="B57" s="38">
        <v>2012501</v>
      </c>
      <c r="C57" s="39" t="s">
        <v>100</v>
      </c>
      <c r="D57" s="40" t="s">
        <v>100</v>
      </c>
      <c r="E57" s="41">
        <v>86</v>
      </c>
      <c r="F57" s="23"/>
      <c r="G57" s="34"/>
      <c r="H57" s="35"/>
      <c r="I57" s="35"/>
      <c r="J57" s="35"/>
      <c r="K57" s="35"/>
    </row>
    <row r="58" ht="20.25" customHeight="1" spans="1:11">
      <c r="A58" s="21">
        <f t="shared" si="0"/>
        <v>7</v>
      </c>
      <c r="B58" s="38">
        <v>2012502</v>
      </c>
      <c r="C58" s="39" t="s">
        <v>102</v>
      </c>
      <c r="D58" s="40" t="s">
        <v>102</v>
      </c>
      <c r="E58" s="41">
        <v>40</v>
      </c>
      <c r="F58" s="23"/>
      <c r="G58" s="34"/>
      <c r="H58" s="35"/>
      <c r="I58" s="35"/>
      <c r="J58" s="35"/>
      <c r="K58" s="35"/>
    </row>
    <row r="59" ht="20.25" customHeight="1" spans="1:11">
      <c r="A59" s="21">
        <f t="shared" si="0"/>
        <v>5</v>
      </c>
      <c r="B59" s="36">
        <v>20126</v>
      </c>
      <c r="C59" s="37" t="s">
        <v>257</v>
      </c>
      <c r="D59" s="32" t="s">
        <v>257</v>
      </c>
      <c r="E59" s="33">
        <v>607</v>
      </c>
      <c r="F59" s="23"/>
      <c r="G59" s="34"/>
      <c r="H59" s="35"/>
      <c r="I59" s="35"/>
      <c r="J59" s="35"/>
      <c r="K59" s="35"/>
    </row>
    <row r="60" ht="20.25" customHeight="1" spans="1:11">
      <c r="A60" s="21">
        <f t="shared" si="0"/>
        <v>7</v>
      </c>
      <c r="B60" s="38">
        <v>2012601</v>
      </c>
      <c r="C60" s="39" t="s">
        <v>100</v>
      </c>
      <c r="D60" s="40" t="s">
        <v>100</v>
      </c>
      <c r="E60" s="41">
        <v>429</v>
      </c>
      <c r="F60" s="23"/>
      <c r="G60" s="34"/>
      <c r="H60" s="35"/>
      <c r="I60" s="35"/>
      <c r="J60" s="35"/>
      <c r="K60" s="35"/>
    </row>
    <row r="61" ht="20.25" customHeight="1" spans="1:11">
      <c r="A61" s="21">
        <f t="shared" si="0"/>
        <v>7</v>
      </c>
      <c r="B61" s="38">
        <v>2012604</v>
      </c>
      <c r="C61" s="39" t="s">
        <v>258</v>
      </c>
      <c r="D61" s="40" t="s">
        <v>258</v>
      </c>
      <c r="E61" s="41">
        <v>178</v>
      </c>
      <c r="F61" s="23"/>
      <c r="G61" s="34"/>
      <c r="H61" s="35"/>
      <c r="I61" s="35"/>
      <c r="J61" s="35"/>
      <c r="K61" s="35"/>
    </row>
    <row r="62" ht="20.25" customHeight="1" spans="1:11">
      <c r="A62" s="21">
        <f t="shared" si="0"/>
        <v>5</v>
      </c>
      <c r="B62" s="36">
        <v>20128</v>
      </c>
      <c r="C62" s="37" t="s">
        <v>259</v>
      </c>
      <c r="D62" s="32" t="s">
        <v>259</v>
      </c>
      <c r="E62" s="33">
        <v>858</v>
      </c>
      <c r="F62" s="23"/>
      <c r="G62" s="34"/>
      <c r="H62" s="35"/>
      <c r="I62" s="35"/>
      <c r="J62" s="35"/>
      <c r="K62" s="35"/>
    </row>
    <row r="63" ht="20.25" customHeight="1" spans="1:11">
      <c r="A63" s="21">
        <f t="shared" si="0"/>
        <v>7</v>
      </c>
      <c r="B63" s="38">
        <v>2012801</v>
      </c>
      <c r="C63" s="39" t="s">
        <v>100</v>
      </c>
      <c r="D63" s="40" t="s">
        <v>100</v>
      </c>
      <c r="E63" s="41">
        <v>593</v>
      </c>
      <c r="F63" s="23"/>
      <c r="G63" s="34"/>
      <c r="H63" s="35"/>
      <c r="I63" s="35"/>
      <c r="J63" s="35"/>
      <c r="K63" s="35"/>
    </row>
    <row r="64" ht="20.25" customHeight="1" spans="1:11">
      <c r="A64" s="21">
        <f t="shared" si="0"/>
        <v>7</v>
      </c>
      <c r="B64" s="38">
        <v>2012802</v>
      </c>
      <c r="C64" s="39" t="s">
        <v>102</v>
      </c>
      <c r="D64" s="40" t="s">
        <v>102</v>
      </c>
      <c r="E64" s="41">
        <v>253</v>
      </c>
      <c r="F64" s="23"/>
      <c r="G64" s="34"/>
      <c r="H64" s="35"/>
      <c r="I64" s="35"/>
      <c r="J64" s="35"/>
      <c r="K64" s="35"/>
    </row>
    <row r="65" ht="20.25" customHeight="1" spans="1:11">
      <c r="A65" s="21">
        <f t="shared" si="0"/>
        <v>7</v>
      </c>
      <c r="B65" s="38">
        <v>2012850</v>
      </c>
      <c r="C65" s="39" t="s">
        <v>113</v>
      </c>
      <c r="D65" s="40" t="s">
        <v>113</v>
      </c>
      <c r="E65" s="41">
        <v>12</v>
      </c>
      <c r="F65" s="23"/>
      <c r="G65" s="34"/>
      <c r="H65" s="35"/>
      <c r="I65" s="35"/>
      <c r="J65" s="35"/>
      <c r="K65" s="35"/>
    </row>
    <row r="66" ht="20.25" customHeight="1" spans="1:11">
      <c r="A66" s="21">
        <f t="shared" si="0"/>
        <v>5</v>
      </c>
      <c r="B66" s="36">
        <v>20129</v>
      </c>
      <c r="C66" s="37" t="s">
        <v>260</v>
      </c>
      <c r="D66" s="32" t="s">
        <v>260</v>
      </c>
      <c r="E66" s="33">
        <v>1806</v>
      </c>
      <c r="F66" s="23"/>
      <c r="G66" s="34"/>
      <c r="H66" s="35"/>
      <c r="I66" s="35"/>
      <c r="J66" s="35"/>
      <c r="K66" s="35"/>
    </row>
    <row r="67" ht="20.25" customHeight="1" spans="1:11">
      <c r="A67" s="21">
        <f t="shared" si="0"/>
        <v>7</v>
      </c>
      <c r="B67" s="38">
        <v>2012901</v>
      </c>
      <c r="C67" s="39" t="s">
        <v>100</v>
      </c>
      <c r="D67" s="40" t="s">
        <v>100</v>
      </c>
      <c r="E67" s="41">
        <v>687</v>
      </c>
      <c r="F67" s="23"/>
      <c r="G67" s="34"/>
      <c r="H67" s="35"/>
      <c r="I67" s="35"/>
      <c r="J67" s="35"/>
      <c r="K67" s="35"/>
    </row>
    <row r="68" ht="20.25" customHeight="1" spans="1:11">
      <c r="A68" s="21">
        <f t="shared" si="0"/>
        <v>7</v>
      </c>
      <c r="B68" s="38">
        <v>2012902</v>
      </c>
      <c r="C68" s="39" t="s">
        <v>102</v>
      </c>
      <c r="D68" s="40" t="s">
        <v>102</v>
      </c>
      <c r="E68" s="41">
        <v>697</v>
      </c>
      <c r="F68" s="23"/>
      <c r="G68" s="34"/>
      <c r="H68" s="35"/>
      <c r="I68" s="35"/>
      <c r="J68" s="35"/>
      <c r="K68" s="35"/>
    </row>
    <row r="69" ht="20.25" customHeight="1" spans="1:11">
      <c r="A69" s="21">
        <f t="shared" si="0"/>
        <v>7</v>
      </c>
      <c r="B69" s="38">
        <v>2012950</v>
      </c>
      <c r="C69" s="39" t="s">
        <v>113</v>
      </c>
      <c r="D69" s="40" t="s">
        <v>113</v>
      </c>
      <c r="E69" s="41">
        <v>348</v>
      </c>
      <c r="F69" s="23"/>
      <c r="G69" s="34"/>
      <c r="H69" s="35"/>
      <c r="I69" s="35"/>
      <c r="J69" s="35"/>
      <c r="K69" s="35"/>
    </row>
    <row r="70" ht="20.25" customHeight="1" spans="1:11">
      <c r="A70" s="21">
        <f t="shared" si="0"/>
        <v>7</v>
      </c>
      <c r="B70" s="38">
        <v>2012999</v>
      </c>
      <c r="C70" s="39" t="s">
        <v>261</v>
      </c>
      <c r="D70" s="40" t="s">
        <v>261</v>
      </c>
      <c r="E70" s="41">
        <v>74</v>
      </c>
      <c r="F70" s="23"/>
      <c r="G70" s="34"/>
      <c r="H70" s="35"/>
      <c r="I70" s="35"/>
      <c r="J70" s="35"/>
      <c r="K70" s="35"/>
    </row>
    <row r="71" ht="20.25" customHeight="1" spans="1:11">
      <c r="A71" s="21">
        <f t="shared" ref="A71:A134" si="1">LEN(B71)</f>
        <v>5</v>
      </c>
      <c r="B71" s="36">
        <v>20131</v>
      </c>
      <c r="C71" s="37" t="s">
        <v>105</v>
      </c>
      <c r="D71" s="32" t="s">
        <v>105</v>
      </c>
      <c r="E71" s="33">
        <v>5194</v>
      </c>
      <c r="F71" s="23"/>
      <c r="G71" s="34"/>
      <c r="H71" s="35"/>
      <c r="I71" s="35"/>
      <c r="J71" s="35"/>
      <c r="K71" s="35"/>
    </row>
    <row r="72" ht="20.25" customHeight="1" spans="1:11">
      <c r="A72" s="21">
        <f t="shared" si="1"/>
        <v>7</v>
      </c>
      <c r="B72" s="38">
        <v>2013101</v>
      </c>
      <c r="C72" s="39" t="s">
        <v>100</v>
      </c>
      <c r="D72" s="40" t="s">
        <v>100</v>
      </c>
      <c r="E72" s="41">
        <v>1991</v>
      </c>
      <c r="F72" s="23"/>
      <c r="G72" s="34"/>
      <c r="H72" s="35"/>
      <c r="I72" s="35"/>
      <c r="J72" s="35"/>
      <c r="K72" s="35"/>
    </row>
    <row r="73" ht="20.25" customHeight="1" spans="1:11">
      <c r="A73" s="21">
        <f t="shared" si="1"/>
        <v>7</v>
      </c>
      <c r="B73" s="38">
        <v>2013102</v>
      </c>
      <c r="C73" s="39" t="s">
        <v>102</v>
      </c>
      <c r="D73" s="40" t="s">
        <v>102</v>
      </c>
      <c r="E73" s="41">
        <v>3006</v>
      </c>
      <c r="F73" s="23"/>
      <c r="G73" s="34"/>
      <c r="H73" s="35"/>
      <c r="I73" s="35"/>
      <c r="J73" s="35"/>
      <c r="K73" s="35"/>
    </row>
    <row r="74" ht="20.25" customHeight="1" spans="1:11">
      <c r="A74" s="21">
        <f t="shared" si="1"/>
        <v>7</v>
      </c>
      <c r="B74" s="38">
        <v>2013150</v>
      </c>
      <c r="C74" s="39" t="s">
        <v>113</v>
      </c>
      <c r="D74" s="40" t="s">
        <v>113</v>
      </c>
      <c r="E74" s="41">
        <v>197</v>
      </c>
      <c r="F74" s="23"/>
      <c r="G74" s="34"/>
      <c r="H74" s="35"/>
      <c r="I74" s="35"/>
      <c r="J74" s="35"/>
      <c r="K74" s="35"/>
    </row>
    <row r="75" ht="20.25" customHeight="1" spans="1:11">
      <c r="A75" s="21">
        <f t="shared" si="1"/>
        <v>5</v>
      </c>
      <c r="B75" s="36">
        <v>20132</v>
      </c>
      <c r="C75" s="37" t="s">
        <v>262</v>
      </c>
      <c r="D75" s="32" t="s">
        <v>262</v>
      </c>
      <c r="E75" s="33">
        <v>3356</v>
      </c>
      <c r="F75" s="23"/>
      <c r="G75" s="34"/>
      <c r="H75" s="35"/>
      <c r="I75" s="35"/>
      <c r="J75" s="35"/>
      <c r="K75" s="35"/>
    </row>
    <row r="76" ht="20.25" customHeight="1" spans="1:11">
      <c r="A76" s="21">
        <f t="shared" si="1"/>
        <v>7</v>
      </c>
      <c r="B76" s="38">
        <v>2013201</v>
      </c>
      <c r="C76" s="39" t="s">
        <v>100</v>
      </c>
      <c r="D76" s="40" t="s">
        <v>100</v>
      </c>
      <c r="E76" s="41">
        <v>1708</v>
      </c>
      <c r="F76" s="23"/>
      <c r="G76" s="34"/>
      <c r="H76" s="35"/>
      <c r="I76" s="35"/>
      <c r="J76" s="35"/>
      <c r="K76" s="35"/>
    </row>
    <row r="77" ht="20.25" customHeight="1" spans="1:11">
      <c r="A77" s="21">
        <f t="shared" si="1"/>
        <v>7</v>
      </c>
      <c r="B77" s="38">
        <v>2013202</v>
      </c>
      <c r="C77" s="39" t="s">
        <v>102</v>
      </c>
      <c r="D77" s="40" t="s">
        <v>102</v>
      </c>
      <c r="E77" s="41">
        <v>1511</v>
      </c>
      <c r="F77" s="23"/>
      <c r="G77" s="34"/>
      <c r="H77" s="35"/>
      <c r="I77" s="35"/>
      <c r="J77" s="35"/>
      <c r="K77" s="35"/>
    </row>
    <row r="78" ht="20.25" customHeight="1" spans="1:11">
      <c r="A78" s="21">
        <f t="shared" si="1"/>
        <v>7</v>
      </c>
      <c r="B78" s="38">
        <v>2013250</v>
      </c>
      <c r="C78" s="39" t="s">
        <v>113</v>
      </c>
      <c r="D78" s="40" t="s">
        <v>113</v>
      </c>
      <c r="E78" s="41">
        <v>137</v>
      </c>
      <c r="F78" s="23"/>
      <c r="G78" s="34"/>
      <c r="H78" s="35"/>
      <c r="I78" s="35"/>
      <c r="J78" s="35"/>
      <c r="K78" s="35"/>
    </row>
    <row r="79" ht="20.25" customHeight="1" spans="1:11">
      <c r="A79" s="21">
        <f t="shared" si="1"/>
        <v>5</v>
      </c>
      <c r="B79" s="36">
        <v>20133</v>
      </c>
      <c r="C79" s="37" t="s">
        <v>263</v>
      </c>
      <c r="D79" s="32" t="s">
        <v>263</v>
      </c>
      <c r="E79" s="33">
        <v>2407</v>
      </c>
      <c r="F79" s="23"/>
      <c r="G79" s="34"/>
      <c r="H79" s="35"/>
      <c r="I79" s="35"/>
      <c r="J79" s="35"/>
      <c r="K79" s="35"/>
    </row>
    <row r="80" ht="20.25" customHeight="1" spans="1:11">
      <c r="A80" s="21">
        <f t="shared" si="1"/>
        <v>7</v>
      </c>
      <c r="B80" s="38">
        <v>2013301</v>
      </c>
      <c r="C80" s="39" t="s">
        <v>100</v>
      </c>
      <c r="D80" s="40" t="s">
        <v>100</v>
      </c>
      <c r="E80" s="41">
        <v>483</v>
      </c>
      <c r="F80" s="23"/>
      <c r="G80" s="34"/>
      <c r="H80" s="35"/>
      <c r="I80" s="35"/>
      <c r="J80" s="35"/>
      <c r="K80" s="35"/>
    </row>
    <row r="81" ht="20.25" customHeight="1" spans="1:11">
      <c r="A81" s="21">
        <f t="shared" si="1"/>
        <v>7</v>
      </c>
      <c r="B81" s="38">
        <v>2013302</v>
      </c>
      <c r="C81" s="39" t="s">
        <v>102</v>
      </c>
      <c r="D81" s="40" t="s">
        <v>102</v>
      </c>
      <c r="E81" s="41">
        <v>916</v>
      </c>
      <c r="F81" s="23"/>
      <c r="G81" s="34"/>
      <c r="H81" s="35"/>
      <c r="I81" s="35"/>
      <c r="J81" s="35"/>
      <c r="K81" s="35"/>
    </row>
    <row r="82" ht="20.25" customHeight="1" spans="1:11">
      <c r="A82" s="21">
        <f t="shared" si="1"/>
        <v>7</v>
      </c>
      <c r="B82" s="38">
        <v>2013350</v>
      </c>
      <c r="C82" s="39" t="s">
        <v>113</v>
      </c>
      <c r="D82" s="40" t="s">
        <v>113</v>
      </c>
      <c r="E82" s="41">
        <v>108</v>
      </c>
      <c r="F82" s="23"/>
      <c r="G82" s="34"/>
      <c r="H82" s="35"/>
      <c r="I82" s="35"/>
      <c r="J82" s="35"/>
      <c r="K82" s="35"/>
    </row>
    <row r="83" ht="20.25" customHeight="1" spans="1:11">
      <c r="A83" s="21">
        <f t="shared" si="1"/>
        <v>7</v>
      </c>
      <c r="B83" s="38">
        <v>2013399</v>
      </c>
      <c r="C83" s="39" t="s">
        <v>264</v>
      </c>
      <c r="D83" s="40" t="s">
        <v>264</v>
      </c>
      <c r="E83" s="41">
        <v>900</v>
      </c>
      <c r="F83" s="23"/>
      <c r="G83" s="34"/>
      <c r="H83" s="35"/>
      <c r="I83" s="35"/>
      <c r="J83" s="35"/>
      <c r="K83" s="35"/>
    </row>
    <row r="84" ht="20.25" customHeight="1" spans="1:11">
      <c r="A84" s="21">
        <f t="shared" si="1"/>
        <v>5</v>
      </c>
      <c r="B84" s="36">
        <v>20134</v>
      </c>
      <c r="C84" s="37" t="s">
        <v>265</v>
      </c>
      <c r="D84" s="32" t="s">
        <v>265</v>
      </c>
      <c r="E84" s="33">
        <v>807</v>
      </c>
      <c r="F84" s="23"/>
      <c r="G84" s="34"/>
      <c r="H84" s="35"/>
      <c r="I84" s="35"/>
      <c r="J84" s="35"/>
      <c r="K84" s="35"/>
    </row>
    <row r="85" ht="20.25" customHeight="1" spans="1:11">
      <c r="A85" s="21">
        <f t="shared" si="1"/>
        <v>7</v>
      </c>
      <c r="B85" s="38">
        <v>2013401</v>
      </c>
      <c r="C85" s="39" t="s">
        <v>100</v>
      </c>
      <c r="D85" s="40" t="s">
        <v>100</v>
      </c>
      <c r="E85" s="41">
        <v>514</v>
      </c>
      <c r="F85" s="23"/>
      <c r="G85" s="34"/>
      <c r="H85" s="35"/>
      <c r="I85" s="35"/>
      <c r="J85" s="35"/>
      <c r="K85" s="35"/>
    </row>
    <row r="86" ht="20.25" customHeight="1" spans="1:11">
      <c r="A86" s="21">
        <f t="shared" si="1"/>
        <v>7</v>
      </c>
      <c r="B86" s="38">
        <v>2013402</v>
      </c>
      <c r="C86" s="39" t="s">
        <v>102</v>
      </c>
      <c r="D86" s="40" t="s">
        <v>102</v>
      </c>
      <c r="E86" s="41">
        <v>223</v>
      </c>
      <c r="F86" s="23"/>
      <c r="G86" s="34"/>
      <c r="H86" s="35"/>
      <c r="I86" s="35"/>
      <c r="J86" s="35"/>
      <c r="K86" s="35"/>
    </row>
    <row r="87" ht="20.25" customHeight="1" spans="1:11">
      <c r="A87" s="21">
        <f t="shared" si="1"/>
        <v>7</v>
      </c>
      <c r="B87" s="38">
        <v>2013404</v>
      </c>
      <c r="C87" s="39" t="s">
        <v>266</v>
      </c>
      <c r="D87" s="40" t="s">
        <v>266</v>
      </c>
      <c r="E87" s="41">
        <v>70</v>
      </c>
      <c r="F87" s="23"/>
      <c r="G87" s="34"/>
      <c r="H87" s="35"/>
      <c r="I87" s="35"/>
      <c r="J87" s="35"/>
      <c r="K87" s="35"/>
    </row>
    <row r="88" ht="20.25" customHeight="1" spans="1:11">
      <c r="A88" s="21">
        <f t="shared" si="1"/>
        <v>5</v>
      </c>
      <c r="B88" s="36">
        <v>20136</v>
      </c>
      <c r="C88" s="37" t="s">
        <v>267</v>
      </c>
      <c r="D88" s="32" t="s">
        <v>267</v>
      </c>
      <c r="E88" s="33">
        <v>2812</v>
      </c>
      <c r="F88" s="23"/>
      <c r="G88" s="34"/>
      <c r="H88" s="35"/>
      <c r="I88" s="35"/>
      <c r="J88" s="35"/>
      <c r="K88" s="35"/>
    </row>
    <row r="89" ht="20.25" customHeight="1" spans="1:11">
      <c r="A89" s="21">
        <f t="shared" si="1"/>
        <v>7</v>
      </c>
      <c r="B89" s="38">
        <v>2013601</v>
      </c>
      <c r="C89" s="39" t="s">
        <v>100</v>
      </c>
      <c r="D89" s="40" t="s">
        <v>100</v>
      </c>
      <c r="E89" s="41">
        <v>1204</v>
      </c>
      <c r="F89" s="23"/>
      <c r="G89" s="34"/>
      <c r="H89" s="35"/>
      <c r="I89" s="35"/>
      <c r="J89" s="35"/>
      <c r="K89" s="35"/>
    </row>
    <row r="90" ht="20.25" customHeight="1" spans="1:11">
      <c r="A90" s="21">
        <f t="shared" si="1"/>
        <v>7</v>
      </c>
      <c r="B90" s="38">
        <v>2013602</v>
      </c>
      <c r="C90" s="39" t="s">
        <v>102</v>
      </c>
      <c r="D90" s="40" t="s">
        <v>102</v>
      </c>
      <c r="E90" s="41">
        <v>75</v>
      </c>
      <c r="F90" s="23"/>
      <c r="G90" s="34"/>
      <c r="H90" s="35"/>
      <c r="I90" s="35"/>
      <c r="J90" s="35"/>
      <c r="K90" s="35"/>
    </row>
    <row r="91" ht="20.25" customHeight="1" spans="1:11">
      <c r="A91" s="21">
        <f t="shared" si="1"/>
        <v>7</v>
      </c>
      <c r="B91" s="38">
        <v>2013650</v>
      </c>
      <c r="C91" s="39" t="s">
        <v>113</v>
      </c>
      <c r="D91" s="40" t="s">
        <v>113</v>
      </c>
      <c r="E91" s="41">
        <v>93</v>
      </c>
      <c r="F91" s="23"/>
      <c r="G91" s="34"/>
      <c r="H91" s="35"/>
      <c r="I91" s="35"/>
      <c r="J91" s="35"/>
      <c r="K91" s="35"/>
    </row>
    <row r="92" ht="20.25" customHeight="1" spans="1:11">
      <c r="A92" s="21">
        <f t="shared" si="1"/>
        <v>7</v>
      </c>
      <c r="B92" s="38">
        <v>2013699</v>
      </c>
      <c r="C92" s="39" t="s">
        <v>268</v>
      </c>
      <c r="D92" s="40" t="s">
        <v>268</v>
      </c>
      <c r="E92" s="41">
        <v>1440</v>
      </c>
      <c r="F92" s="23"/>
      <c r="G92" s="34"/>
      <c r="H92" s="35"/>
      <c r="I92" s="35"/>
      <c r="J92" s="35"/>
      <c r="K92" s="35"/>
    </row>
    <row r="93" ht="20.25" customHeight="1" spans="1:11">
      <c r="A93" s="21">
        <f t="shared" si="1"/>
        <v>5</v>
      </c>
      <c r="B93" s="36">
        <v>20137</v>
      </c>
      <c r="C93" s="37" t="s">
        <v>269</v>
      </c>
      <c r="D93" s="32" t="s">
        <v>269</v>
      </c>
      <c r="E93" s="33">
        <v>780</v>
      </c>
      <c r="F93" s="23"/>
      <c r="G93" s="34"/>
      <c r="H93" s="35"/>
      <c r="I93" s="35"/>
      <c r="J93" s="35"/>
      <c r="K93" s="35"/>
    </row>
    <row r="94" ht="20.25" customHeight="1" spans="1:11">
      <c r="A94" s="21">
        <f t="shared" si="1"/>
        <v>7</v>
      </c>
      <c r="B94" s="38">
        <v>2013701</v>
      </c>
      <c r="C94" s="39" t="s">
        <v>100</v>
      </c>
      <c r="D94" s="40" t="s">
        <v>100</v>
      </c>
      <c r="E94" s="41">
        <v>369</v>
      </c>
      <c r="F94" s="23"/>
      <c r="G94" s="34"/>
      <c r="H94" s="35"/>
      <c r="I94" s="35"/>
      <c r="J94" s="35"/>
      <c r="K94" s="35"/>
    </row>
    <row r="95" ht="20.25" customHeight="1" spans="1:11">
      <c r="A95" s="21">
        <f t="shared" si="1"/>
        <v>7</v>
      </c>
      <c r="B95" s="38">
        <v>2013702</v>
      </c>
      <c r="C95" s="39" t="s">
        <v>102</v>
      </c>
      <c r="D95" s="40" t="s">
        <v>102</v>
      </c>
      <c r="E95" s="41">
        <v>283</v>
      </c>
      <c r="F95" s="23"/>
      <c r="G95" s="34"/>
      <c r="H95" s="35"/>
      <c r="I95" s="35"/>
      <c r="J95" s="35"/>
      <c r="K95" s="35"/>
    </row>
    <row r="96" ht="20.25" customHeight="1" spans="1:11">
      <c r="A96" s="21">
        <f t="shared" si="1"/>
        <v>7</v>
      </c>
      <c r="B96" s="38">
        <v>2013750</v>
      </c>
      <c r="C96" s="39" t="s">
        <v>113</v>
      </c>
      <c r="D96" s="40" t="s">
        <v>113</v>
      </c>
      <c r="E96" s="41">
        <v>128</v>
      </c>
      <c r="F96" s="23"/>
      <c r="G96" s="34"/>
      <c r="H96" s="35"/>
      <c r="I96" s="35"/>
      <c r="J96" s="35"/>
      <c r="K96" s="35"/>
    </row>
    <row r="97" ht="20.25" customHeight="1" spans="1:11">
      <c r="A97" s="21">
        <f t="shared" si="1"/>
        <v>5</v>
      </c>
      <c r="B97" s="36">
        <v>20138</v>
      </c>
      <c r="C97" s="37" t="s">
        <v>270</v>
      </c>
      <c r="D97" s="32" t="s">
        <v>270</v>
      </c>
      <c r="E97" s="33">
        <v>844</v>
      </c>
      <c r="F97" s="23"/>
      <c r="G97" s="34"/>
      <c r="H97" s="35"/>
      <c r="I97" s="35"/>
      <c r="J97" s="35"/>
      <c r="K97" s="35"/>
    </row>
    <row r="98" ht="20.25" customHeight="1" spans="1:11">
      <c r="A98" s="21">
        <f t="shared" si="1"/>
        <v>7</v>
      </c>
      <c r="B98" s="38">
        <v>2013802</v>
      </c>
      <c r="C98" s="39" t="s">
        <v>102</v>
      </c>
      <c r="D98" s="40" t="s">
        <v>102</v>
      </c>
      <c r="E98" s="41">
        <v>692</v>
      </c>
      <c r="F98" s="23"/>
      <c r="G98" s="34"/>
      <c r="H98" s="35"/>
      <c r="I98" s="35"/>
      <c r="J98" s="35"/>
      <c r="K98" s="35"/>
    </row>
    <row r="99" ht="20.25" customHeight="1" spans="1:11">
      <c r="A99" s="21">
        <f t="shared" si="1"/>
        <v>7</v>
      </c>
      <c r="B99" s="38">
        <v>2013899</v>
      </c>
      <c r="C99" s="39" t="s">
        <v>271</v>
      </c>
      <c r="D99" s="40" t="s">
        <v>271</v>
      </c>
      <c r="E99" s="41">
        <v>152</v>
      </c>
      <c r="F99" s="23"/>
      <c r="G99" s="34"/>
      <c r="H99" s="35"/>
      <c r="I99" s="35"/>
      <c r="J99" s="35"/>
      <c r="K99" s="35"/>
    </row>
    <row r="100" ht="20.25" customHeight="1" spans="1:11">
      <c r="A100" s="21">
        <f t="shared" si="1"/>
        <v>5</v>
      </c>
      <c r="B100" s="36">
        <v>20199</v>
      </c>
      <c r="C100" s="37" t="s">
        <v>272</v>
      </c>
      <c r="D100" s="32" t="s">
        <v>272</v>
      </c>
      <c r="E100" s="33">
        <v>2845</v>
      </c>
      <c r="F100" s="23"/>
      <c r="G100" s="34"/>
      <c r="H100" s="35"/>
      <c r="I100" s="35"/>
      <c r="J100" s="35"/>
      <c r="K100" s="35"/>
    </row>
    <row r="101" ht="20.25" customHeight="1" spans="1:11">
      <c r="A101" s="21">
        <f t="shared" si="1"/>
        <v>7</v>
      </c>
      <c r="B101" s="38">
        <v>2019999</v>
      </c>
      <c r="C101" s="39" t="s">
        <v>273</v>
      </c>
      <c r="D101" s="40" t="s">
        <v>273</v>
      </c>
      <c r="E101" s="41">
        <v>2845</v>
      </c>
      <c r="F101" s="23"/>
      <c r="G101" s="34"/>
      <c r="H101" s="35"/>
      <c r="I101" s="35"/>
      <c r="J101" s="35"/>
      <c r="K101" s="35"/>
    </row>
    <row r="102" ht="20.25" customHeight="1" spans="1:11">
      <c r="A102" s="21">
        <f t="shared" si="1"/>
        <v>3</v>
      </c>
      <c r="B102" s="36">
        <v>203</v>
      </c>
      <c r="C102" s="37" t="s">
        <v>274</v>
      </c>
      <c r="D102" s="32" t="s">
        <v>274</v>
      </c>
      <c r="E102" s="33">
        <v>2027</v>
      </c>
      <c r="F102" s="23"/>
      <c r="G102" s="34"/>
      <c r="H102" s="35"/>
      <c r="I102" s="35"/>
      <c r="J102" s="35"/>
      <c r="K102" s="35"/>
    </row>
    <row r="103" ht="20.25" customHeight="1" spans="1:11">
      <c r="A103" s="21">
        <f t="shared" si="1"/>
        <v>5</v>
      </c>
      <c r="B103" s="36">
        <v>20306</v>
      </c>
      <c r="C103" s="37" t="s">
        <v>275</v>
      </c>
      <c r="D103" s="32" t="s">
        <v>275</v>
      </c>
      <c r="E103" s="33">
        <v>2027</v>
      </c>
      <c r="F103" s="23"/>
      <c r="G103" s="34"/>
      <c r="H103" s="35"/>
      <c r="I103" s="35"/>
      <c r="J103" s="35"/>
      <c r="K103" s="35"/>
    </row>
    <row r="104" ht="20.25" customHeight="1" spans="1:11">
      <c r="A104" s="21">
        <f t="shared" si="1"/>
        <v>7</v>
      </c>
      <c r="B104" s="38">
        <v>2030603</v>
      </c>
      <c r="C104" s="39" t="s">
        <v>276</v>
      </c>
      <c r="D104" s="40" t="s">
        <v>276</v>
      </c>
      <c r="E104" s="41">
        <v>2027</v>
      </c>
      <c r="F104" s="23"/>
      <c r="G104" s="34"/>
      <c r="H104" s="35"/>
      <c r="I104" s="35"/>
      <c r="J104" s="35"/>
      <c r="K104" s="35"/>
    </row>
    <row r="105" ht="20.25" customHeight="1" spans="1:11">
      <c r="A105" s="21">
        <f t="shared" si="1"/>
        <v>3</v>
      </c>
      <c r="B105" s="36">
        <v>204</v>
      </c>
      <c r="C105" s="37" t="s">
        <v>277</v>
      </c>
      <c r="D105" s="32" t="s">
        <v>277</v>
      </c>
      <c r="E105" s="33">
        <v>52821</v>
      </c>
      <c r="F105" s="23"/>
      <c r="G105" s="34"/>
      <c r="H105" s="35"/>
      <c r="I105" s="35"/>
      <c r="J105" s="35"/>
      <c r="K105" s="35"/>
    </row>
    <row r="106" ht="20.25" customHeight="1" spans="1:11">
      <c r="A106" s="21">
        <f t="shared" si="1"/>
        <v>5</v>
      </c>
      <c r="B106" s="36">
        <v>20402</v>
      </c>
      <c r="C106" s="37" t="s">
        <v>278</v>
      </c>
      <c r="D106" s="32" t="s">
        <v>278</v>
      </c>
      <c r="E106" s="33">
        <v>49174</v>
      </c>
      <c r="F106" s="23"/>
      <c r="G106" s="34"/>
      <c r="H106" s="35"/>
      <c r="I106" s="35"/>
      <c r="J106" s="35"/>
      <c r="K106" s="35"/>
    </row>
    <row r="107" ht="20.25" customHeight="1" spans="1:11">
      <c r="A107" s="21">
        <f t="shared" si="1"/>
        <v>7</v>
      </c>
      <c r="B107" s="38">
        <v>2040201</v>
      </c>
      <c r="C107" s="39" t="s">
        <v>100</v>
      </c>
      <c r="D107" s="40" t="s">
        <v>100</v>
      </c>
      <c r="E107" s="41">
        <v>38793</v>
      </c>
      <c r="F107" s="23"/>
      <c r="G107" s="34"/>
      <c r="H107" s="35"/>
      <c r="I107" s="35"/>
      <c r="J107" s="35"/>
      <c r="K107" s="35"/>
    </row>
    <row r="108" ht="20.25" customHeight="1" spans="1:11">
      <c r="A108" s="21">
        <f t="shared" si="1"/>
        <v>7</v>
      </c>
      <c r="B108" s="38">
        <v>2040202</v>
      </c>
      <c r="C108" s="39" t="s">
        <v>102</v>
      </c>
      <c r="D108" s="40" t="s">
        <v>102</v>
      </c>
      <c r="E108" s="41">
        <v>1218</v>
      </c>
      <c r="F108" s="23"/>
      <c r="G108" s="34"/>
      <c r="H108" s="35"/>
      <c r="I108" s="35"/>
      <c r="J108" s="35"/>
      <c r="K108" s="35"/>
    </row>
    <row r="109" ht="20.25" customHeight="1" spans="1:11">
      <c r="A109" s="21">
        <f t="shared" si="1"/>
        <v>7</v>
      </c>
      <c r="B109" s="42">
        <v>2040219</v>
      </c>
      <c r="C109" s="39" t="s">
        <v>248</v>
      </c>
      <c r="D109" s="40" t="s">
        <v>248</v>
      </c>
      <c r="E109" s="41">
        <v>168</v>
      </c>
      <c r="F109" s="23"/>
      <c r="G109" s="34"/>
      <c r="H109" s="35"/>
      <c r="I109" s="35"/>
      <c r="J109" s="35"/>
      <c r="K109" s="35"/>
    </row>
    <row r="110" ht="20.25" customHeight="1" spans="1:11">
      <c r="A110" s="21">
        <f t="shared" si="1"/>
        <v>7</v>
      </c>
      <c r="B110" s="38">
        <v>2040220</v>
      </c>
      <c r="C110" s="39" t="s">
        <v>279</v>
      </c>
      <c r="D110" s="40" t="s">
        <v>279</v>
      </c>
      <c r="E110" s="41">
        <v>4113</v>
      </c>
      <c r="F110" s="23"/>
      <c r="G110" s="34"/>
      <c r="H110" s="35"/>
      <c r="I110" s="35"/>
      <c r="J110" s="35"/>
      <c r="K110" s="35"/>
    </row>
    <row r="111" ht="20.25" customHeight="1" spans="1:11">
      <c r="A111" s="21">
        <f t="shared" si="1"/>
        <v>7</v>
      </c>
      <c r="B111" s="38">
        <v>2040299</v>
      </c>
      <c r="C111" s="39" t="s">
        <v>280</v>
      </c>
      <c r="D111" s="40" t="s">
        <v>280</v>
      </c>
      <c r="E111" s="41">
        <v>4882</v>
      </c>
      <c r="F111" s="23"/>
      <c r="G111" s="34"/>
      <c r="H111" s="35"/>
      <c r="I111" s="35"/>
      <c r="J111" s="35"/>
      <c r="K111" s="35"/>
    </row>
    <row r="112" ht="20.25" customHeight="1" spans="1:11">
      <c r="A112" s="21">
        <f t="shared" si="1"/>
        <v>5</v>
      </c>
      <c r="B112" s="36">
        <v>20403</v>
      </c>
      <c r="C112" s="37" t="s">
        <v>281</v>
      </c>
      <c r="D112" s="32" t="s">
        <v>281</v>
      </c>
      <c r="E112" s="33">
        <v>60</v>
      </c>
      <c r="F112" s="23"/>
      <c r="G112" s="34"/>
      <c r="H112" s="35"/>
      <c r="I112" s="35"/>
      <c r="J112" s="35"/>
      <c r="K112" s="35"/>
    </row>
    <row r="113" ht="20.25" customHeight="1" spans="1:11">
      <c r="A113" s="21">
        <f t="shared" si="1"/>
        <v>7</v>
      </c>
      <c r="B113" s="38">
        <v>2040399</v>
      </c>
      <c r="C113" s="39" t="s">
        <v>282</v>
      </c>
      <c r="D113" s="40" t="s">
        <v>282</v>
      </c>
      <c r="E113" s="41">
        <v>60</v>
      </c>
      <c r="F113" s="23"/>
      <c r="G113" s="34"/>
      <c r="H113" s="35"/>
      <c r="I113" s="35"/>
      <c r="J113" s="35"/>
      <c r="K113" s="35"/>
    </row>
    <row r="114" ht="20.25" customHeight="1" spans="1:11">
      <c r="A114" s="21">
        <f t="shared" si="1"/>
        <v>5</v>
      </c>
      <c r="B114" s="36">
        <v>20404</v>
      </c>
      <c r="C114" s="37" t="s">
        <v>283</v>
      </c>
      <c r="D114" s="32" t="s">
        <v>283</v>
      </c>
      <c r="E114" s="33">
        <v>180</v>
      </c>
      <c r="F114" s="23"/>
      <c r="G114" s="34"/>
      <c r="H114" s="35"/>
      <c r="I114" s="35"/>
      <c r="J114" s="35"/>
      <c r="K114" s="35"/>
    </row>
    <row r="115" ht="20.25" customHeight="1" spans="1:11">
      <c r="A115" s="21">
        <f t="shared" si="1"/>
        <v>7</v>
      </c>
      <c r="B115" s="38">
        <v>2040499</v>
      </c>
      <c r="C115" s="39" t="s">
        <v>284</v>
      </c>
      <c r="D115" s="40" t="s">
        <v>284</v>
      </c>
      <c r="E115" s="41">
        <v>180</v>
      </c>
      <c r="F115" s="23"/>
      <c r="G115" s="34"/>
      <c r="H115" s="35"/>
      <c r="I115" s="35"/>
      <c r="J115" s="35"/>
      <c r="K115" s="35"/>
    </row>
    <row r="116" ht="20.25" customHeight="1" spans="1:11">
      <c r="A116" s="21">
        <f t="shared" si="1"/>
        <v>5</v>
      </c>
      <c r="B116" s="36">
        <v>20405</v>
      </c>
      <c r="C116" s="37" t="s">
        <v>285</v>
      </c>
      <c r="D116" s="32" t="s">
        <v>285</v>
      </c>
      <c r="E116" s="33">
        <v>180</v>
      </c>
      <c r="F116" s="23"/>
      <c r="G116" s="34"/>
      <c r="H116" s="35"/>
      <c r="I116" s="35"/>
      <c r="J116" s="35"/>
      <c r="K116" s="35"/>
    </row>
    <row r="117" ht="20.25" customHeight="1" spans="1:11">
      <c r="A117" s="21">
        <f t="shared" si="1"/>
        <v>7</v>
      </c>
      <c r="B117" s="38">
        <v>2040599</v>
      </c>
      <c r="C117" s="39" t="s">
        <v>286</v>
      </c>
      <c r="D117" s="40" t="s">
        <v>286</v>
      </c>
      <c r="E117" s="41">
        <v>180</v>
      </c>
      <c r="F117" s="23"/>
      <c r="G117" s="34"/>
      <c r="H117" s="35"/>
      <c r="I117" s="35"/>
      <c r="J117" s="35"/>
      <c r="K117" s="35"/>
    </row>
    <row r="118" ht="20.25" customHeight="1" spans="1:11">
      <c r="A118" s="21">
        <f t="shared" si="1"/>
        <v>5</v>
      </c>
      <c r="B118" s="36">
        <v>20406</v>
      </c>
      <c r="C118" s="37" t="s">
        <v>287</v>
      </c>
      <c r="D118" s="32" t="s">
        <v>287</v>
      </c>
      <c r="E118" s="33">
        <v>3178</v>
      </c>
      <c r="F118" s="23"/>
      <c r="G118" s="34"/>
      <c r="H118" s="35"/>
      <c r="I118" s="35"/>
      <c r="J118" s="35"/>
      <c r="K118" s="35"/>
    </row>
    <row r="119" ht="20.25" customHeight="1" spans="1:11">
      <c r="A119" s="21">
        <f t="shared" si="1"/>
        <v>7</v>
      </c>
      <c r="B119" s="38">
        <v>2040601</v>
      </c>
      <c r="C119" s="39" t="s">
        <v>100</v>
      </c>
      <c r="D119" s="40" t="s">
        <v>100</v>
      </c>
      <c r="E119" s="41">
        <v>2346</v>
      </c>
      <c r="F119" s="23"/>
      <c r="G119" s="34"/>
      <c r="H119" s="35"/>
      <c r="I119" s="35"/>
      <c r="J119" s="35"/>
      <c r="K119" s="35"/>
    </row>
    <row r="120" ht="20.25" customHeight="1" spans="1:11">
      <c r="A120" s="21">
        <f t="shared" si="1"/>
        <v>7</v>
      </c>
      <c r="B120" s="38">
        <v>2040602</v>
      </c>
      <c r="C120" s="39" t="s">
        <v>102</v>
      </c>
      <c r="D120" s="40" t="s">
        <v>102</v>
      </c>
      <c r="E120" s="41">
        <v>110</v>
      </c>
      <c r="F120" s="23"/>
      <c r="G120" s="34"/>
      <c r="H120" s="35"/>
      <c r="I120" s="35"/>
      <c r="J120" s="35"/>
      <c r="K120" s="35"/>
    </row>
    <row r="121" ht="20.25" customHeight="1" spans="1:11">
      <c r="A121" s="21">
        <f t="shared" si="1"/>
        <v>7</v>
      </c>
      <c r="B121" s="38">
        <v>2040604</v>
      </c>
      <c r="C121" s="39" t="s">
        <v>288</v>
      </c>
      <c r="D121" s="40" t="s">
        <v>288</v>
      </c>
      <c r="E121" s="41">
        <v>135</v>
      </c>
      <c r="F121" s="23"/>
      <c r="G121" s="34"/>
      <c r="H121" s="35"/>
      <c r="I121" s="35"/>
      <c r="J121" s="35"/>
      <c r="K121" s="35"/>
    </row>
    <row r="122" ht="20.25" customHeight="1" spans="1:11">
      <c r="A122" s="21">
        <f t="shared" si="1"/>
        <v>7</v>
      </c>
      <c r="B122" s="38">
        <v>2040605</v>
      </c>
      <c r="C122" s="39" t="s">
        <v>289</v>
      </c>
      <c r="D122" s="40" t="s">
        <v>289</v>
      </c>
      <c r="E122" s="41">
        <v>115</v>
      </c>
      <c r="F122" s="23"/>
      <c r="G122" s="34"/>
      <c r="H122" s="35"/>
      <c r="I122" s="35"/>
      <c r="J122" s="35"/>
      <c r="K122" s="35"/>
    </row>
    <row r="123" ht="20.25" customHeight="1" spans="1:11">
      <c r="A123" s="21">
        <f t="shared" si="1"/>
        <v>7</v>
      </c>
      <c r="B123" s="38">
        <v>2040607</v>
      </c>
      <c r="C123" s="39" t="s">
        <v>290</v>
      </c>
      <c r="D123" s="40" t="s">
        <v>290</v>
      </c>
      <c r="E123" s="41">
        <v>110</v>
      </c>
      <c r="F123" s="23"/>
      <c r="G123" s="34"/>
      <c r="H123" s="35"/>
      <c r="I123" s="35"/>
      <c r="J123" s="35"/>
      <c r="K123" s="35"/>
    </row>
    <row r="124" ht="20.25" customHeight="1" spans="1:11">
      <c r="A124" s="21">
        <f t="shared" si="1"/>
        <v>7</v>
      </c>
      <c r="B124" s="38">
        <v>2040610</v>
      </c>
      <c r="C124" s="39" t="s">
        <v>291</v>
      </c>
      <c r="D124" s="40" t="s">
        <v>291</v>
      </c>
      <c r="E124" s="41">
        <v>226</v>
      </c>
      <c r="F124" s="23"/>
      <c r="G124" s="34"/>
      <c r="H124" s="35"/>
      <c r="I124" s="35"/>
      <c r="J124" s="35"/>
      <c r="K124" s="35"/>
    </row>
    <row r="125" ht="20.25" customHeight="1" spans="1:11">
      <c r="A125" s="21">
        <f t="shared" si="1"/>
        <v>7</v>
      </c>
      <c r="B125" s="38">
        <v>2040612</v>
      </c>
      <c r="C125" s="39" t="s">
        <v>292</v>
      </c>
      <c r="D125" s="40" t="s">
        <v>292</v>
      </c>
      <c r="E125" s="41">
        <v>90</v>
      </c>
      <c r="F125" s="23"/>
      <c r="G125" s="34"/>
      <c r="H125" s="35"/>
      <c r="I125" s="35"/>
      <c r="J125" s="35"/>
      <c r="K125" s="35"/>
    </row>
    <row r="126" ht="20.25" customHeight="1" spans="1:11">
      <c r="A126" s="21">
        <f t="shared" si="1"/>
        <v>7</v>
      </c>
      <c r="B126" s="38">
        <v>2040650</v>
      </c>
      <c r="C126" s="39" t="s">
        <v>113</v>
      </c>
      <c r="D126" s="40" t="s">
        <v>113</v>
      </c>
      <c r="E126" s="41">
        <v>46</v>
      </c>
      <c r="F126" s="23"/>
      <c r="G126" s="34"/>
      <c r="H126" s="35"/>
      <c r="I126" s="35"/>
      <c r="J126" s="35"/>
      <c r="K126" s="35"/>
    </row>
    <row r="127" ht="20.25" customHeight="1" spans="1:11">
      <c r="A127" s="21">
        <f t="shared" si="1"/>
        <v>5</v>
      </c>
      <c r="B127" s="36">
        <v>20499</v>
      </c>
      <c r="C127" s="37" t="s">
        <v>293</v>
      </c>
      <c r="D127" s="32" t="s">
        <v>293</v>
      </c>
      <c r="E127" s="33">
        <v>49</v>
      </c>
      <c r="F127" s="23"/>
      <c r="G127" s="34"/>
      <c r="H127" s="35"/>
      <c r="I127" s="35"/>
      <c r="J127" s="35"/>
      <c r="K127" s="35"/>
    </row>
    <row r="128" ht="20.25" customHeight="1" spans="1:11">
      <c r="A128" s="21">
        <f t="shared" si="1"/>
        <v>7</v>
      </c>
      <c r="B128" s="38">
        <v>2049999</v>
      </c>
      <c r="C128" s="39" t="s">
        <v>294</v>
      </c>
      <c r="D128" s="40" t="s">
        <v>294</v>
      </c>
      <c r="E128" s="41">
        <v>49</v>
      </c>
      <c r="F128" s="23"/>
      <c r="G128" s="34"/>
      <c r="H128" s="35"/>
      <c r="I128" s="35"/>
      <c r="J128" s="35"/>
      <c r="K128" s="35"/>
    </row>
    <row r="129" ht="20.25" customHeight="1" spans="1:11">
      <c r="A129" s="21">
        <f t="shared" si="1"/>
        <v>3</v>
      </c>
      <c r="B129" s="36">
        <v>205</v>
      </c>
      <c r="C129" s="37" t="s">
        <v>295</v>
      </c>
      <c r="D129" s="32" t="s">
        <v>295</v>
      </c>
      <c r="E129" s="33">
        <v>196054</v>
      </c>
      <c r="F129" s="23"/>
      <c r="G129" s="34"/>
      <c r="H129" s="35"/>
      <c r="I129" s="35"/>
      <c r="J129" s="35"/>
      <c r="K129" s="35"/>
    </row>
    <row r="130" ht="20.25" customHeight="1" spans="1:11">
      <c r="A130" s="21">
        <f t="shared" si="1"/>
        <v>5</v>
      </c>
      <c r="B130" s="36">
        <v>20501</v>
      </c>
      <c r="C130" s="37" t="s">
        <v>296</v>
      </c>
      <c r="D130" s="32" t="s">
        <v>296</v>
      </c>
      <c r="E130" s="33">
        <v>1095</v>
      </c>
      <c r="F130" s="23"/>
      <c r="G130" s="34"/>
      <c r="H130" s="35"/>
      <c r="I130" s="35"/>
      <c r="J130" s="35"/>
      <c r="K130" s="35"/>
    </row>
    <row r="131" ht="20.25" customHeight="1" spans="1:11">
      <c r="A131" s="21">
        <f t="shared" si="1"/>
        <v>7</v>
      </c>
      <c r="B131" s="38">
        <v>2050101</v>
      </c>
      <c r="C131" s="39" t="s">
        <v>100</v>
      </c>
      <c r="D131" s="40" t="s">
        <v>100</v>
      </c>
      <c r="E131" s="41">
        <v>692</v>
      </c>
      <c r="F131" s="23"/>
      <c r="G131" s="34"/>
      <c r="H131" s="35"/>
      <c r="I131" s="35"/>
      <c r="J131" s="35"/>
      <c r="K131" s="35"/>
    </row>
    <row r="132" ht="20.25" customHeight="1" spans="1:11">
      <c r="A132" s="21">
        <f t="shared" si="1"/>
        <v>7</v>
      </c>
      <c r="B132" s="38">
        <v>2050102</v>
      </c>
      <c r="C132" s="39" t="s">
        <v>102</v>
      </c>
      <c r="D132" s="40" t="s">
        <v>102</v>
      </c>
      <c r="E132" s="41">
        <v>84</v>
      </c>
      <c r="F132" s="23"/>
      <c r="G132" s="34"/>
      <c r="H132" s="35"/>
      <c r="I132" s="35"/>
      <c r="J132" s="35"/>
      <c r="K132" s="35"/>
    </row>
    <row r="133" ht="20.25" customHeight="1" spans="1:11">
      <c r="A133" s="21">
        <f t="shared" si="1"/>
        <v>7</v>
      </c>
      <c r="B133" s="38">
        <v>2050199</v>
      </c>
      <c r="C133" s="39" t="s">
        <v>297</v>
      </c>
      <c r="D133" s="40" t="s">
        <v>297</v>
      </c>
      <c r="E133" s="41">
        <v>319</v>
      </c>
      <c r="F133" s="23"/>
      <c r="G133" s="34"/>
      <c r="H133" s="35"/>
      <c r="I133" s="35"/>
      <c r="J133" s="35"/>
      <c r="K133" s="35"/>
    </row>
    <row r="134" ht="20.25" customHeight="1" spans="1:11">
      <c r="A134" s="21">
        <f t="shared" si="1"/>
        <v>5</v>
      </c>
      <c r="B134" s="36">
        <v>20502</v>
      </c>
      <c r="C134" s="37" t="s">
        <v>298</v>
      </c>
      <c r="D134" s="32" t="s">
        <v>298</v>
      </c>
      <c r="E134" s="33">
        <v>152337</v>
      </c>
      <c r="F134" s="23"/>
      <c r="G134" s="34"/>
      <c r="H134" s="35"/>
      <c r="I134" s="35"/>
      <c r="J134" s="35"/>
      <c r="K134" s="35"/>
    </row>
    <row r="135" ht="20.25" customHeight="1" spans="1:11">
      <c r="A135" s="21">
        <f t="shared" ref="A135:A198" si="2">LEN(B135)</f>
        <v>7</v>
      </c>
      <c r="B135" s="38">
        <v>2050201</v>
      </c>
      <c r="C135" s="39" t="s">
        <v>299</v>
      </c>
      <c r="D135" s="40" t="s">
        <v>299</v>
      </c>
      <c r="E135" s="41">
        <v>9726</v>
      </c>
      <c r="F135" s="23"/>
      <c r="G135" s="34"/>
      <c r="H135" s="35"/>
      <c r="I135" s="35"/>
      <c r="J135" s="35"/>
      <c r="K135" s="35"/>
    </row>
    <row r="136" ht="20.25" customHeight="1" spans="1:11">
      <c r="A136" s="21">
        <f t="shared" si="2"/>
        <v>7</v>
      </c>
      <c r="B136" s="38">
        <v>2050202</v>
      </c>
      <c r="C136" s="39" t="s">
        <v>300</v>
      </c>
      <c r="D136" s="40" t="s">
        <v>300</v>
      </c>
      <c r="E136" s="41">
        <v>66680</v>
      </c>
      <c r="F136" s="23"/>
      <c r="G136" s="34"/>
      <c r="H136" s="35"/>
      <c r="I136" s="35"/>
      <c r="J136" s="35"/>
      <c r="K136" s="35"/>
    </row>
    <row r="137" ht="20.25" customHeight="1" spans="1:11">
      <c r="A137" s="21">
        <f t="shared" si="2"/>
        <v>7</v>
      </c>
      <c r="B137" s="38">
        <v>2050203</v>
      </c>
      <c r="C137" s="39" t="s">
        <v>301</v>
      </c>
      <c r="D137" s="40" t="s">
        <v>301</v>
      </c>
      <c r="E137" s="41">
        <v>44258</v>
      </c>
      <c r="F137" s="23"/>
      <c r="G137" s="34"/>
      <c r="H137" s="35"/>
      <c r="I137" s="35"/>
      <c r="J137" s="35"/>
      <c r="K137" s="35"/>
    </row>
    <row r="138" ht="20.25" customHeight="1" spans="1:11">
      <c r="A138" s="21">
        <f t="shared" si="2"/>
        <v>7</v>
      </c>
      <c r="B138" s="38">
        <v>2050204</v>
      </c>
      <c r="C138" s="39" t="s">
        <v>302</v>
      </c>
      <c r="D138" s="40" t="s">
        <v>302</v>
      </c>
      <c r="E138" s="41">
        <v>29285</v>
      </c>
      <c r="F138" s="23"/>
      <c r="G138" s="34"/>
      <c r="H138" s="35"/>
      <c r="I138" s="35"/>
      <c r="J138" s="35"/>
      <c r="K138" s="35"/>
    </row>
    <row r="139" ht="20.25" customHeight="1" spans="1:11">
      <c r="A139" s="21">
        <f t="shared" si="2"/>
        <v>7</v>
      </c>
      <c r="B139" s="38">
        <v>2050299</v>
      </c>
      <c r="C139" s="39" t="s">
        <v>303</v>
      </c>
      <c r="D139" s="40" t="s">
        <v>303</v>
      </c>
      <c r="E139" s="41">
        <v>2388</v>
      </c>
      <c r="F139" s="23"/>
      <c r="G139" s="34"/>
      <c r="H139" s="35"/>
      <c r="I139" s="35"/>
      <c r="J139" s="35"/>
      <c r="K139" s="35"/>
    </row>
    <row r="140" ht="20.25" customHeight="1" spans="1:11">
      <c r="A140" s="21">
        <f t="shared" si="2"/>
        <v>5</v>
      </c>
      <c r="B140" s="36">
        <v>20503</v>
      </c>
      <c r="C140" s="37" t="s">
        <v>304</v>
      </c>
      <c r="D140" s="32" t="s">
        <v>304</v>
      </c>
      <c r="E140" s="33">
        <v>15357</v>
      </c>
      <c r="F140" s="23"/>
      <c r="G140" s="34"/>
      <c r="H140" s="35"/>
      <c r="I140" s="35"/>
      <c r="J140" s="35"/>
      <c r="K140" s="35"/>
    </row>
    <row r="141" ht="20.25" customHeight="1" spans="1:11">
      <c r="A141" s="21">
        <f t="shared" si="2"/>
        <v>7</v>
      </c>
      <c r="B141" s="38">
        <v>2050302</v>
      </c>
      <c r="C141" s="39" t="s">
        <v>305</v>
      </c>
      <c r="D141" s="40" t="s">
        <v>305</v>
      </c>
      <c r="E141" s="41">
        <v>14239</v>
      </c>
      <c r="F141" s="23"/>
      <c r="G141" s="34"/>
      <c r="H141" s="35"/>
      <c r="I141" s="35"/>
      <c r="J141" s="35"/>
      <c r="K141" s="35"/>
    </row>
    <row r="142" ht="20.25" customHeight="1" spans="1:11">
      <c r="A142" s="21">
        <f t="shared" si="2"/>
        <v>7</v>
      </c>
      <c r="B142" s="38">
        <v>2050303</v>
      </c>
      <c r="C142" s="39" t="s">
        <v>306</v>
      </c>
      <c r="D142" s="40" t="s">
        <v>306</v>
      </c>
      <c r="E142" s="41">
        <v>1002</v>
      </c>
      <c r="F142" s="23"/>
      <c r="G142" s="34"/>
      <c r="H142" s="35"/>
      <c r="I142" s="35"/>
      <c r="J142" s="35"/>
      <c r="K142" s="35"/>
    </row>
    <row r="143" ht="20.25" customHeight="1" spans="1:11">
      <c r="A143" s="21">
        <f t="shared" si="2"/>
        <v>7</v>
      </c>
      <c r="B143" s="38">
        <v>2050399</v>
      </c>
      <c r="C143" s="39" t="s">
        <v>307</v>
      </c>
      <c r="D143" s="40" t="s">
        <v>307</v>
      </c>
      <c r="E143" s="41">
        <v>116</v>
      </c>
      <c r="F143" s="23"/>
      <c r="G143" s="34"/>
      <c r="H143" s="35"/>
      <c r="I143" s="35"/>
      <c r="J143" s="35"/>
      <c r="K143" s="35"/>
    </row>
    <row r="144" ht="20.25" customHeight="1" spans="1:11">
      <c r="A144" s="21">
        <f t="shared" si="2"/>
        <v>5</v>
      </c>
      <c r="B144" s="36">
        <v>20505</v>
      </c>
      <c r="C144" s="37" t="s">
        <v>308</v>
      </c>
      <c r="D144" s="32" t="s">
        <v>308</v>
      </c>
      <c r="E144" s="33">
        <v>255</v>
      </c>
      <c r="F144" s="23"/>
      <c r="G144" s="34"/>
      <c r="H144" s="35"/>
      <c r="I144" s="35"/>
      <c r="J144" s="35"/>
      <c r="K144" s="35"/>
    </row>
    <row r="145" ht="20.25" customHeight="1" spans="1:11">
      <c r="A145" s="21">
        <f t="shared" si="2"/>
        <v>7</v>
      </c>
      <c r="B145" s="38">
        <v>2050501</v>
      </c>
      <c r="C145" s="39" t="s">
        <v>309</v>
      </c>
      <c r="D145" s="40" t="s">
        <v>309</v>
      </c>
      <c r="E145" s="41">
        <v>255</v>
      </c>
      <c r="F145" s="23"/>
      <c r="G145" s="34"/>
      <c r="H145" s="35"/>
      <c r="I145" s="35"/>
      <c r="J145" s="35"/>
      <c r="K145" s="35"/>
    </row>
    <row r="146" ht="20.25" customHeight="1" spans="1:11">
      <c r="A146" s="21">
        <f t="shared" si="2"/>
        <v>5</v>
      </c>
      <c r="B146" s="36">
        <v>20507</v>
      </c>
      <c r="C146" s="37" t="s">
        <v>310</v>
      </c>
      <c r="D146" s="32" t="s">
        <v>310</v>
      </c>
      <c r="E146" s="33">
        <v>522</v>
      </c>
      <c r="F146" s="23"/>
      <c r="G146" s="34"/>
      <c r="H146" s="35"/>
      <c r="I146" s="35"/>
      <c r="J146" s="35"/>
      <c r="K146" s="35"/>
    </row>
    <row r="147" ht="20.25" customHeight="1" spans="1:11">
      <c r="A147" s="21">
        <f t="shared" si="2"/>
        <v>7</v>
      </c>
      <c r="B147" s="38">
        <v>2050701</v>
      </c>
      <c r="C147" s="39" t="s">
        <v>311</v>
      </c>
      <c r="D147" s="40" t="s">
        <v>311</v>
      </c>
      <c r="E147" s="41">
        <v>522</v>
      </c>
      <c r="F147" s="23"/>
      <c r="G147" s="34"/>
      <c r="H147" s="35"/>
      <c r="I147" s="35"/>
      <c r="J147" s="35"/>
      <c r="K147" s="35"/>
    </row>
    <row r="148" ht="20.25" customHeight="1" spans="1:11">
      <c r="A148" s="21">
        <f t="shared" si="2"/>
        <v>5</v>
      </c>
      <c r="B148" s="36">
        <v>20508</v>
      </c>
      <c r="C148" s="37" t="s">
        <v>312</v>
      </c>
      <c r="D148" s="32" t="s">
        <v>312</v>
      </c>
      <c r="E148" s="33">
        <v>671</v>
      </c>
      <c r="F148" s="23"/>
      <c r="G148" s="34"/>
      <c r="H148" s="35"/>
      <c r="I148" s="35"/>
      <c r="J148" s="35"/>
      <c r="K148" s="35"/>
    </row>
    <row r="149" ht="20.25" customHeight="1" spans="1:11">
      <c r="A149" s="21">
        <f t="shared" si="2"/>
        <v>7</v>
      </c>
      <c r="B149" s="38">
        <v>2050802</v>
      </c>
      <c r="C149" s="39" t="s">
        <v>313</v>
      </c>
      <c r="D149" s="40" t="s">
        <v>313</v>
      </c>
      <c r="E149" s="41">
        <v>233</v>
      </c>
      <c r="F149" s="23"/>
      <c r="G149" s="34"/>
      <c r="H149" s="35"/>
      <c r="I149" s="35"/>
      <c r="J149" s="35"/>
      <c r="K149" s="35"/>
    </row>
    <row r="150" ht="20.25" customHeight="1" spans="1:11">
      <c r="A150" s="21">
        <f t="shared" si="2"/>
        <v>7</v>
      </c>
      <c r="B150" s="38">
        <v>2050803</v>
      </c>
      <c r="C150" s="39" t="s">
        <v>314</v>
      </c>
      <c r="D150" s="40" t="s">
        <v>314</v>
      </c>
      <c r="E150" s="41">
        <v>354</v>
      </c>
      <c r="F150" s="23"/>
      <c r="G150" s="34"/>
      <c r="H150" s="35"/>
      <c r="I150" s="35"/>
      <c r="J150" s="35"/>
      <c r="K150" s="35"/>
    </row>
    <row r="151" ht="20.25" customHeight="1" spans="1:11">
      <c r="A151" s="21">
        <f t="shared" si="2"/>
        <v>7</v>
      </c>
      <c r="B151" s="38">
        <v>2050899</v>
      </c>
      <c r="C151" s="39" t="s">
        <v>315</v>
      </c>
      <c r="D151" s="40" t="s">
        <v>315</v>
      </c>
      <c r="E151" s="41">
        <v>84</v>
      </c>
      <c r="F151" s="23"/>
      <c r="G151" s="34"/>
      <c r="H151" s="35"/>
      <c r="I151" s="35"/>
      <c r="J151" s="35"/>
      <c r="K151" s="35"/>
    </row>
    <row r="152" ht="20.25" customHeight="1" spans="1:11">
      <c r="A152" s="21">
        <f t="shared" si="2"/>
        <v>5</v>
      </c>
      <c r="B152" s="36">
        <v>20509</v>
      </c>
      <c r="C152" s="37" t="s">
        <v>316</v>
      </c>
      <c r="D152" s="32" t="s">
        <v>316</v>
      </c>
      <c r="E152" s="33">
        <v>12089</v>
      </c>
      <c r="F152" s="23"/>
      <c r="G152" s="34"/>
      <c r="H152" s="35"/>
      <c r="I152" s="35"/>
      <c r="J152" s="35"/>
      <c r="K152" s="35"/>
    </row>
    <row r="153" ht="20.25" customHeight="1" spans="1:11">
      <c r="A153" s="21">
        <f t="shared" si="2"/>
        <v>7</v>
      </c>
      <c r="B153" s="38">
        <v>2050999</v>
      </c>
      <c r="C153" s="39" t="s">
        <v>317</v>
      </c>
      <c r="D153" s="40" t="s">
        <v>317</v>
      </c>
      <c r="E153" s="41">
        <v>12089</v>
      </c>
      <c r="F153" s="23"/>
      <c r="G153" s="34"/>
      <c r="H153" s="35"/>
      <c r="I153" s="35"/>
      <c r="J153" s="35"/>
      <c r="K153" s="35"/>
    </row>
    <row r="154" ht="20.25" customHeight="1" spans="1:11">
      <c r="A154" s="21">
        <f t="shared" si="2"/>
        <v>5</v>
      </c>
      <c r="B154" s="36">
        <v>20599</v>
      </c>
      <c r="C154" s="37" t="s">
        <v>318</v>
      </c>
      <c r="D154" s="32" t="s">
        <v>318</v>
      </c>
      <c r="E154" s="33">
        <v>13728</v>
      </c>
      <c r="F154" s="23"/>
      <c r="G154" s="34"/>
      <c r="H154" s="35"/>
      <c r="I154" s="35"/>
      <c r="J154" s="35"/>
      <c r="K154" s="35"/>
    </row>
    <row r="155" ht="20.25" customHeight="1" spans="1:11">
      <c r="A155" s="21">
        <f t="shared" si="2"/>
        <v>7</v>
      </c>
      <c r="B155" s="38">
        <v>2059999</v>
      </c>
      <c r="C155" s="39" t="s">
        <v>319</v>
      </c>
      <c r="D155" s="40" t="s">
        <v>319</v>
      </c>
      <c r="E155" s="41">
        <v>13728</v>
      </c>
      <c r="F155" s="23"/>
      <c r="G155" s="34"/>
      <c r="H155" s="35"/>
      <c r="I155" s="35"/>
      <c r="J155" s="35"/>
      <c r="K155" s="35"/>
    </row>
    <row r="156" ht="20.25" customHeight="1" spans="1:11">
      <c r="A156" s="21">
        <f t="shared" si="2"/>
        <v>3</v>
      </c>
      <c r="B156" s="36">
        <v>206</v>
      </c>
      <c r="C156" s="37" t="s">
        <v>320</v>
      </c>
      <c r="D156" s="32" t="s">
        <v>320</v>
      </c>
      <c r="E156" s="33">
        <v>15382</v>
      </c>
      <c r="F156" s="23"/>
      <c r="G156" s="34"/>
      <c r="H156" s="35"/>
      <c r="I156" s="35"/>
      <c r="J156" s="35"/>
      <c r="K156" s="35"/>
    </row>
    <row r="157" ht="20.25" customHeight="1" spans="1:11">
      <c r="A157" s="21">
        <f t="shared" si="2"/>
        <v>5</v>
      </c>
      <c r="B157" s="36">
        <v>20601</v>
      </c>
      <c r="C157" s="37" t="s">
        <v>321</v>
      </c>
      <c r="D157" s="32" t="s">
        <v>321</v>
      </c>
      <c r="E157" s="33">
        <v>708</v>
      </c>
      <c r="F157" s="23"/>
      <c r="G157" s="34"/>
      <c r="H157" s="35"/>
      <c r="I157" s="35"/>
      <c r="J157" s="35"/>
      <c r="K157" s="35"/>
    </row>
    <row r="158" ht="20.25" customHeight="1" spans="1:11">
      <c r="A158" s="21">
        <f t="shared" si="2"/>
        <v>7</v>
      </c>
      <c r="B158" s="38">
        <v>2060101</v>
      </c>
      <c r="C158" s="39" t="s">
        <v>100</v>
      </c>
      <c r="D158" s="40" t="s">
        <v>100</v>
      </c>
      <c r="E158" s="41">
        <v>705</v>
      </c>
      <c r="F158" s="23"/>
      <c r="G158" s="34"/>
      <c r="H158" s="35"/>
      <c r="I158" s="35"/>
      <c r="J158" s="35"/>
      <c r="K158" s="35"/>
    </row>
    <row r="159" ht="20.25" customHeight="1" spans="1:11">
      <c r="A159" s="21">
        <f t="shared" si="2"/>
        <v>7</v>
      </c>
      <c r="B159" s="38">
        <v>2060102</v>
      </c>
      <c r="C159" s="39" t="s">
        <v>102</v>
      </c>
      <c r="D159" s="40" t="s">
        <v>102</v>
      </c>
      <c r="E159" s="41">
        <v>3</v>
      </c>
      <c r="F159" s="23"/>
      <c r="G159" s="34"/>
      <c r="H159" s="35"/>
      <c r="I159" s="35"/>
      <c r="J159" s="35"/>
      <c r="K159" s="35"/>
    </row>
    <row r="160" ht="20.25" customHeight="1" spans="1:11">
      <c r="A160" s="21">
        <f t="shared" si="2"/>
        <v>5</v>
      </c>
      <c r="B160" s="36">
        <v>20603</v>
      </c>
      <c r="C160" s="37" t="s">
        <v>322</v>
      </c>
      <c r="D160" s="32" t="s">
        <v>322</v>
      </c>
      <c r="E160" s="33">
        <v>18</v>
      </c>
      <c r="F160" s="23"/>
      <c r="G160" s="34"/>
      <c r="H160" s="35"/>
      <c r="I160" s="35"/>
      <c r="J160" s="35"/>
      <c r="K160" s="35"/>
    </row>
    <row r="161" ht="20.25" customHeight="1" spans="1:11">
      <c r="A161" s="21">
        <f t="shared" si="2"/>
        <v>7</v>
      </c>
      <c r="B161" s="38">
        <v>2060399</v>
      </c>
      <c r="C161" s="39" t="s">
        <v>323</v>
      </c>
      <c r="D161" s="40" t="s">
        <v>323</v>
      </c>
      <c r="E161" s="41">
        <v>18</v>
      </c>
      <c r="F161" s="23"/>
      <c r="G161" s="34"/>
      <c r="H161" s="35"/>
      <c r="I161" s="35"/>
      <c r="J161" s="35"/>
      <c r="K161" s="35"/>
    </row>
    <row r="162" ht="20.25" customHeight="1" spans="1:11">
      <c r="A162" s="21">
        <f t="shared" si="2"/>
        <v>5</v>
      </c>
      <c r="B162" s="36">
        <v>20604</v>
      </c>
      <c r="C162" s="37" t="s">
        <v>324</v>
      </c>
      <c r="D162" s="32" t="s">
        <v>324</v>
      </c>
      <c r="E162" s="33">
        <v>13125</v>
      </c>
      <c r="F162" s="23"/>
      <c r="G162" s="34"/>
      <c r="H162" s="35"/>
      <c r="I162" s="35"/>
      <c r="J162" s="35"/>
      <c r="K162" s="35"/>
    </row>
    <row r="163" ht="20.25" customHeight="1" spans="1:11">
      <c r="A163" s="21">
        <f t="shared" si="2"/>
        <v>7</v>
      </c>
      <c r="B163" s="38">
        <v>2060499</v>
      </c>
      <c r="C163" s="39" t="s">
        <v>325</v>
      </c>
      <c r="D163" s="40" t="s">
        <v>325</v>
      </c>
      <c r="E163" s="41">
        <v>13125</v>
      </c>
      <c r="F163" s="23"/>
      <c r="G163" s="34"/>
      <c r="H163" s="35"/>
      <c r="I163" s="35"/>
      <c r="J163" s="35"/>
      <c r="K163" s="35"/>
    </row>
    <row r="164" ht="20.25" customHeight="1" spans="1:11">
      <c r="A164" s="21">
        <f t="shared" si="2"/>
        <v>5</v>
      </c>
      <c r="B164" s="36">
        <v>20605</v>
      </c>
      <c r="C164" s="37" t="s">
        <v>326</v>
      </c>
      <c r="D164" s="32" t="s">
        <v>326</v>
      </c>
      <c r="E164" s="33">
        <v>313</v>
      </c>
      <c r="F164" s="23"/>
      <c r="G164" s="34"/>
      <c r="H164" s="35"/>
      <c r="I164" s="35"/>
      <c r="J164" s="35"/>
      <c r="K164" s="35"/>
    </row>
    <row r="165" ht="20.25" customHeight="1" spans="1:11">
      <c r="A165" s="21">
        <f t="shared" si="2"/>
        <v>7</v>
      </c>
      <c r="B165" s="38">
        <v>2060501</v>
      </c>
      <c r="C165" s="39" t="s">
        <v>327</v>
      </c>
      <c r="D165" s="40" t="s">
        <v>327</v>
      </c>
      <c r="E165" s="41">
        <v>273</v>
      </c>
      <c r="F165" s="23"/>
      <c r="G165" s="34"/>
      <c r="H165" s="35"/>
      <c r="I165" s="35"/>
      <c r="J165" s="35"/>
      <c r="K165" s="35"/>
    </row>
    <row r="166" ht="20.25" customHeight="1" spans="1:11">
      <c r="A166" s="21">
        <f t="shared" si="2"/>
        <v>7</v>
      </c>
      <c r="B166" s="38">
        <v>2060599</v>
      </c>
      <c r="C166" s="39" t="s">
        <v>328</v>
      </c>
      <c r="D166" s="40" t="s">
        <v>328</v>
      </c>
      <c r="E166" s="41">
        <v>40</v>
      </c>
      <c r="F166" s="23"/>
      <c r="G166" s="34"/>
      <c r="H166" s="35"/>
      <c r="I166" s="35"/>
      <c r="J166" s="35"/>
      <c r="K166" s="35"/>
    </row>
    <row r="167" ht="20.25" customHeight="1" spans="1:11">
      <c r="A167" s="21">
        <f t="shared" si="2"/>
        <v>5</v>
      </c>
      <c r="B167" s="36">
        <v>20606</v>
      </c>
      <c r="C167" s="37" t="s">
        <v>329</v>
      </c>
      <c r="D167" s="32" t="s">
        <v>329</v>
      </c>
      <c r="E167" s="33">
        <v>262</v>
      </c>
      <c r="F167" s="23"/>
      <c r="G167" s="34"/>
      <c r="H167" s="35"/>
      <c r="I167" s="35"/>
      <c r="J167" s="35"/>
      <c r="K167" s="35"/>
    </row>
    <row r="168" ht="20.25" customHeight="1" spans="1:11">
      <c r="A168" s="21">
        <f t="shared" si="2"/>
        <v>7</v>
      </c>
      <c r="B168" s="38">
        <v>2060601</v>
      </c>
      <c r="C168" s="39" t="s">
        <v>330</v>
      </c>
      <c r="D168" s="40" t="s">
        <v>330</v>
      </c>
      <c r="E168" s="41">
        <v>191</v>
      </c>
      <c r="F168" s="23"/>
      <c r="G168" s="34"/>
      <c r="H168" s="35"/>
      <c r="I168" s="35"/>
      <c r="J168" s="35"/>
      <c r="K168" s="35"/>
    </row>
    <row r="169" ht="20.25" customHeight="1" spans="1:11">
      <c r="A169" s="21">
        <f t="shared" si="2"/>
        <v>7</v>
      </c>
      <c r="B169" s="38">
        <v>2060602</v>
      </c>
      <c r="C169" s="39" t="s">
        <v>331</v>
      </c>
      <c r="D169" s="40" t="s">
        <v>331</v>
      </c>
      <c r="E169" s="41">
        <v>71</v>
      </c>
      <c r="F169" s="23"/>
      <c r="G169" s="34"/>
      <c r="H169" s="35"/>
      <c r="I169" s="35"/>
      <c r="J169" s="35"/>
      <c r="K169" s="35"/>
    </row>
    <row r="170" ht="20.25" customHeight="1" spans="1:11">
      <c r="A170" s="21">
        <f t="shared" si="2"/>
        <v>5</v>
      </c>
      <c r="B170" s="36">
        <v>20607</v>
      </c>
      <c r="C170" s="37" t="s">
        <v>332</v>
      </c>
      <c r="D170" s="32" t="s">
        <v>332</v>
      </c>
      <c r="E170" s="33">
        <v>327</v>
      </c>
      <c r="F170" s="23"/>
      <c r="G170" s="34"/>
      <c r="H170" s="35"/>
      <c r="I170" s="35"/>
      <c r="J170" s="35"/>
      <c r="K170" s="35"/>
    </row>
    <row r="171" ht="20.25" customHeight="1" spans="1:11">
      <c r="A171" s="21">
        <f t="shared" si="2"/>
        <v>7</v>
      </c>
      <c r="B171" s="38">
        <v>2060701</v>
      </c>
      <c r="C171" s="39" t="s">
        <v>327</v>
      </c>
      <c r="D171" s="40" t="s">
        <v>327</v>
      </c>
      <c r="E171" s="41">
        <v>42</v>
      </c>
      <c r="F171" s="23"/>
      <c r="G171" s="34"/>
      <c r="H171" s="35"/>
      <c r="I171" s="35"/>
      <c r="J171" s="35"/>
      <c r="K171" s="35"/>
    </row>
    <row r="172" ht="20.25" customHeight="1" spans="1:11">
      <c r="A172" s="21">
        <f t="shared" si="2"/>
        <v>7</v>
      </c>
      <c r="B172" s="38">
        <v>2060702</v>
      </c>
      <c r="C172" s="39" t="s">
        <v>333</v>
      </c>
      <c r="D172" s="40" t="s">
        <v>333</v>
      </c>
      <c r="E172" s="41">
        <v>283</v>
      </c>
      <c r="F172" s="23"/>
      <c r="G172" s="34"/>
      <c r="H172" s="35"/>
      <c r="I172" s="35"/>
      <c r="J172" s="35"/>
      <c r="K172" s="35"/>
    </row>
    <row r="173" ht="20.25" customHeight="1" spans="1:11">
      <c r="A173" s="21">
        <f t="shared" si="2"/>
        <v>7</v>
      </c>
      <c r="B173" s="38">
        <v>2060799</v>
      </c>
      <c r="C173" s="39" t="s">
        <v>334</v>
      </c>
      <c r="D173" s="40" t="s">
        <v>334</v>
      </c>
      <c r="E173" s="41">
        <v>2</v>
      </c>
      <c r="F173" s="23"/>
      <c r="G173" s="34"/>
      <c r="H173" s="35"/>
      <c r="I173" s="35"/>
      <c r="J173" s="35"/>
      <c r="K173" s="35"/>
    </row>
    <row r="174" ht="20.25" customHeight="1" spans="1:11">
      <c r="A174" s="21">
        <f t="shared" si="2"/>
        <v>5</v>
      </c>
      <c r="B174" s="36">
        <v>20699</v>
      </c>
      <c r="C174" s="37" t="s">
        <v>335</v>
      </c>
      <c r="D174" s="32" t="s">
        <v>335</v>
      </c>
      <c r="E174" s="33">
        <v>629</v>
      </c>
      <c r="F174" s="23"/>
      <c r="G174" s="34"/>
      <c r="H174" s="35"/>
      <c r="I174" s="35"/>
      <c r="J174" s="35"/>
      <c r="K174" s="35"/>
    </row>
    <row r="175" ht="20.25" customHeight="1" spans="1:11">
      <c r="A175" s="21">
        <f t="shared" si="2"/>
        <v>7</v>
      </c>
      <c r="B175" s="38">
        <v>2069999</v>
      </c>
      <c r="C175" s="39" t="s">
        <v>336</v>
      </c>
      <c r="D175" s="40" t="s">
        <v>336</v>
      </c>
      <c r="E175" s="41">
        <v>629</v>
      </c>
      <c r="F175" s="23"/>
      <c r="G175" s="34"/>
      <c r="H175" s="35"/>
      <c r="I175" s="35"/>
      <c r="J175" s="35"/>
      <c r="K175" s="35"/>
    </row>
    <row r="176" ht="20.25" customHeight="1" spans="1:11">
      <c r="A176" s="21">
        <f t="shared" si="2"/>
        <v>3</v>
      </c>
      <c r="B176" s="36">
        <v>207</v>
      </c>
      <c r="C176" s="37" t="s">
        <v>106</v>
      </c>
      <c r="D176" s="32" t="s">
        <v>106</v>
      </c>
      <c r="E176" s="33">
        <v>14392</v>
      </c>
      <c r="F176" s="23"/>
      <c r="G176" s="34"/>
      <c r="H176" s="35"/>
      <c r="I176" s="35"/>
      <c r="J176" s="35"/>
      <c r="K176" s="35"/>
    </row>
    <row r="177" ht="20.25" customHeight="1" spans="1:11">
      <c r="A177" s="21">
        <f t="shared" si="2"/>
        <v>5</v>
      </c>
      <c r="B177" s="36">
        <v>20701</v>
      </c>
      <c r="C177" s="37" t="s">
        <v>107</v>
      </c>
      <c r="D177" s="32" t="s">
        <v>107</v>
      </c>
      <c r="E177" s="33">
        <v>6944</v>
      </c>
      <c r="F177" s="23"/>
      <c r="G177" s="34"/>
      <c r="H177" s="35"/>
      <c r="I177" s="35"/>
      <c r="J177" s="35"/>
      <c r="K177" s="35"/>
    </row>
    <row r="178" ht="20.25" customHeight="1" spans="1:11">
      <c r="A178" s="21">
        <f t="shared" si="2"/>
        <v>7</v>
      </c>
      <c r="B178" s="38">
        <v>2070101</v>
      </c>
      <c r="C178" s="39" t="s">
        <v>100</v>
      </c>
      <c r="D178" s="43" t="s">
        <v>100</v>
      </c>
      <c r="E178" s="41">
        <v>1313</v>
      </c>
      <c r="F178" s="23"/>
      <c r="G178" s="34"/>
      <c r="H178" s="35"/>
      <c r="I178" s="35"/>
      <c r="J178" s="35"/>
      <c r="K178" s="35"/>
    </row>
    <row r="179" ht="20.25" customHeight="1" spans="1:11">
      <c r="A179" s="21">
        <f t="shared" si="2"/>
        <v>7</v>
      </c>
      <c r="B179" s="38">
        <v>2070102</v>
      </c>
      <c r="C179" s="39" t="s">
        <v>102</v>
      </c>
      <c r="D179" s="43" t="s">
        <v>102</v>
      </c>
      <c r="E179" s="41">
        <v>1984</v>
      </c>
      <c r="F179" s="23"/>
      <c r="G179" s="34"/>
      <c r="H179" s="35"/>
      <c r="I179" s="35"/>
      <c r="J179" s="35"/>
      <c r="K179" s="35"/>
    </row>
    <row r="180" ht="20.25" customHeight="1" spans="1:11">
      <c r="A180" s="21">
        <f t="shared" si="2"/>
        <v>7</v>
      </c>
      <c r="B180" s="38">
        <v>2070104</v>
      </c>
      <c r="C180" s="39" t="s">
        <v>337</v>
      </c>
      <c r="D180" s="43" t="s">
        <v>337</v>
      </c>
      <c r="E180" s="41">
        <v>1044</v>
      </c>
      <c r="F180" s="23"/>
      <c r="G180" s="34"/>
      <c r="H180" s="35"/>
      <c r="I180" s="35"/>
      <c r="J180" s="35"/>
      <c r="K180" s="35"/>
    </row>
    <row r="181" ht="20.25" customHeight="1" spans="1:11">
      <c r="A181" s="21">
        <f t="shared" si="2"/>
        <v>7</v>
      </c>
      <c r="B181" s="38">
        <v>2070109</v>
      </c>
      <c r="C181" s="39" t="s">
        <v>108</v>
      </c>
      <c r="D181" s="40" t="s">
        <v>108</v>
      </c>
      <c r="E181" s="41">
        <v>838</v>
      </c>
      <c r="F181" s="23"/>
      <c r="G181" s="34"/>
      <c r="H181" s="35"/>
      <c r="I181" s="35"/>
      <c r="J181" s="35"/>
      <c r="K181" s="35"/>
    </row>
    <row r="182" ht="20.25" customHeight="1" spans="1:11">
      <c r="A182" s="21">
        <f t="shared" si="2"/>
        <v>7</v>
      </c>
      <c r="B182" s="38">
        <v>2070111</v>
      </c>
      <c r="C182" s="39" t="s">
        <v>338</v>
      </c>
      <c r="D182" s="40" t="s">
        <v>338</v>
      </c>
      <c r="E182" s="41">
        <v>108</v>
      </c>
      <c r="F182" s="23"/>
      <c r="G182" s="34"/>
      <c r="H182" s="35"/>
      <c r="I182" s="35"/>
      <c r="J182" s="35"/>
      <c r="K182" s="35"/>
    </row>
    <row r="183" ht="20.25" customHeight="1" spans="1:11">
      <c r="A183" s="21">
        <f t="shared" si="2"/>
        <v>7</v>
      </c>
      <c r="B183" s="38">
        <v>2070112</v>
      </c>
      <c r="C183" s="39" t="s">
        <v>339</v>
      </c>
      <c r="D183" s="40" t="s">
        <v>339</v>
      </c>
      <c r="E183" s="41">
        <v>19</v>
      </c>
      <c r="F183" s="23"/>
      <c r="G183" s="34"/>
      <c r="H183" s="35"/>
      <c r="I183" s="35"/>
      <c r="J183" s="35"/>
      <c r="K183" s="35"/>
    </row>
    <row r="184" ht="20.25" customHeight="1" spans="1:11">
      <c r="A184" s="21">
        <f t="shared" si="2"/>
        <v>7</v>
      </c>
      <c r="B184" s="38">
        <v>2070113</v>
      </c>
      <c r="C184" s="39" t="s">
        <v>340</v>
      </c>
      <c r="D184" s="40" t="s">
        <v>340</v>
      </c>
      <c r="E184" s="41">
        <v>11</v>
      </c>
      <c r="F184" s="23"/>
      <c r="G184" s="34"/>
      <c r="H184" s="35"/>
      <c r="I184" s="35"/>
      <c r="J184" s="35"/>
      <c r="K184" s="35"/>
    </row>
    <row r="185" ht="20.25" customHeight="1" spans="1:11">
      <c r="A185" s="21">
        <f t="shared" si="2"/>
        <v>7</v>
      </c>
      <c r="B185" s="38">
        <v>2070114</v>
      </c>
      <c r="C185" s="39" t="s">
        <v>341</v>
      </c>
      <c r="D185" s="40" t="s">
        <v>341</v>
      </c>
      <c r="E185" s="41">
        <v>13</v>
      </c>
      <c r="F185" s="23"/>
      <c r="G185" s="34"/>
      <c r="H185" s="35"/>
      <c r="I185" s="35"/>
      <c r="J185" s="35"/>
      <c r="K185" s="35"/>
    </row>
    <row r="186" ht="20.25" customHeight="1" spans="1:11">
      <c r="A186" s="21">
        <f t="shared" si="2"/>
        <v>7</v>
      </c>
      <c r="B186" s="38">
        <v>2070199</v>
      </c>
      <c r="C186" s="39" t="s">
        <v>342</v>
      </c>
      <c r="D186" s="40" t="s">
        <v>342</v>
      </c>
      <c r="E186" s="41">
        <v>1614</v>
      </c>
      <c r="F186" s="23"/>
      <c r="G186" s="34"/>
      <c r="H186" s="35"/>
      <c r="I186" s="35"/>
      <c r="J186" s="35"/>
      <c r="K186" s="35"/>
    </row>
    <row r="187" ht="20.25" customHeight="1" spans="1:11">
      <c r="A187" s="21">
        <f t="shared" si="2"/>
        <v>5</v>
      </c>
      <c r="B187" s="36">
        <v>20702</v>
      </c>
      <c r="C187" s="37" t="s">
        <v>109</v>
      </c>
      <c r="D187" s="32" t="s">
        <v>109</v>
      </c>
      <c r="E187" s="33">
        <v>791</v>
      </c>
      <c r="F187" s="23"/>
      <c r="G187" s="34"/>
      <c r="H187" s="35"/>
      <c r="I187" s="35"/>
      <c r="J187" s="35"/>
      <c r="K187" s="35"/>
    </row>
    <row r="188" ht="20.25" customHeight="1" spans="1:11">
      <c r="A188" s="21">
        <f t="shared" si="2"/>
        <v>7</v>
      </c>
      <c r="B188" s="38">
        <v>2070204</v>
      </c>
      <c r="C188" s="39" t="s">
        <v>343</v>
      </c>
      <c r="D188" s="40" t="s">
        <v>343</v>
      </c>
      <c r="E188" s="41">
        <v>27</v>
      </c>
      <c r="F188" s="23"/>
      <c r="G188" s="34"/>
      <c r="H188" s="35"/>
      <c r="I188" s="35"/>
      <c r="J188" s="35"/>
      <c r="K188" s="35"/>
    </row>
    <row r="189" ht="20.25" customHeight="1" spans="1:11">
      <c r="A189" s="21">
        <f t="shared" si="2"/>
        <v>7</v>
      </c>
      <c r="B189" s="38">
        <v>2070205</v>
      </c>
      <c r="C189" s="39" t="s">
        <v>344</v>
      </c>
      <c r="D189" s="40" t="s">
        <v>344</v>
      </c>
      <c r="E189" s="41">
        <v>519</v>
      </c>
      <c r="F189" s="23"/>
      <c r="G189" s="34"/>
      <c r="H189" s="35"/>
      <c r="I189" s="35"/>
      <c r="J189" s="35"/>
      <c r="K189" s="35"/>
    </row>
    <row r="190" ht="20.25" customHeight="1" spans="1:11">
      <c r="A190" s="21">
        <f t="shared" si="2"/>
        <v>7</v>
      </c>
      <c r="B190" s="38">
        <v>2070299</v>
      </c>
      <c r="C190" s="39" t="s">
        <v>110</v>
      </c>
      <c r="D190" s="40" t="s">
        <v>110</v>
      </c>
      <c r="E190" s="41">
        <v>245</v>
      </c>
      <c r="F190" s="23"/>
      <c r="G190" s="34"/>
      <c r="H190" s="35"/>
      <c r="I190" s="35"/>
      <c r="J190" s="35"/>
      <c r="K190" s="35"/>
    </row>
    <row r="191" ht="20.25" customHeight="1" spans="1:11">
      <c r="A191" s="21">
        <f t="shared" si="2"/>
        <v>5</v>
      </c>
      <c r="B191" s="36">
        <v>20703</v>
      </c>
      <c r="C191" s="37" t="s">
        <v>345</v>
      </c>
      <c r="D191" s="32" t="s">
        <v>345</v>
      </c>
      <c r="E191" s="33">
        <v>939</v>
      </c>
      <c r="F191" s="23"/>
      <c r="G191" s="34"/>
      <c r="H191" s="35"/>
      <c r="I191" s="35"/>
      <c r="J191" s="35"/>
      <c r="K191" s="35"/>
    </row>
    <row r="192" ht="20.25" customHeight="1" spans="1:11">
      <c r="A192" s="21">
        <f t="shared" si="2"/>
        <v>7</v>
      </c>
      <c r="B192" s="38">
        <v>2070302</v>
      </c>
      <c r="C192" s="39" t="s">
        <v>102</v>
      </c>
      <c r="D192" s="40" t="s">
        <v>102</v>
      </c>
      <c r="E192" s="41">
        <v>118</v>
      </c>
      <c r="F192" s="23"/>
      <c r="G192" s="34"/>
      <c r="H192" s="35"/>
      <c r="I192" s="35"/>
      <c r="J192" s="35"/>
      <c r="K192" s="35"/>
    </row>
    <row r="193" ht="20.25" customHeight="1" spans="1:11">
      <c r="A193" s="21">
        <f t="shared" si="2"/>
        <v>7</v>
      </c>
      <c r="B193" s="38">
        <v>2070305</v>
      </c>
      <c r="C193" s="39" t="s">
        <v>346</v>
      </c>
      <c r="D193" s="40" t="s">
        <v>346</v>
      </c>
      <c r="E193" s="41">
        <v>6</v>
      </c>
      <c r="F193" s="23"/>
      <c r="G193" s="34"/>
      <c r="H193" s="35"/>
      <c r="I193" s="35"/>
      <c r="J193" s="35"/>
      <c r="K193" s="35"/>
    </row>
    <row r="194" ht="20.25" customHeight="1" spans="1:11">
      <c r="A194" s="21">
        <f t="shared" si="2"/>
        <v>7</v>
      </c>
      <c r="B194" s="38">
        <v>2070307</v>
      </c>
      <c r="C194" s="39" t="s">
        <v>347</v>
      </c>
      <c r="D194" s="40" t="s">
        <v>347</v>
      </c>
      <c r="E194" s="41">
        <v>506</v>
      </c>
      <c r="F194" s="23"/>
      <c r="G194" s="34"/>
      <c r="H194" s="35"/>
      <c r="I194" s="35"/>
      <c r="J194" s="35"/>
      <c r="K194" s="35"/>
    </row>
    <row r="195" ht="20.25" customHeight="1" spans="1:11">
      <c r="A195" s="21">
        <f t="shared" si="2"/>
        <v>7</v>
      </c>
      <c r="B195" s="38">
        <v>2070308</v>
      </c>
      <c r="C195" s="39" t="s">
        <v>348</v>
      </c>
      <c r="D195" s="40" t="s">
        <v>348</v>
      </c>
      <c r="E195" s="41">
        <v>309</v>
      </c>
      <c r="F195" s="23"/>
      <c r="G195" s="34"/>
      <c r="H195" s="35"/>
      <c r="I195" s="35"/>
      <c r="J195" s="35"/>
      <c r="K195" s="35"/>
    </row>
    <row r="196" ht="20.25" customHeight="1" spans="1:11">
      <c r="A196" s="21">
        <f t="shared" si="2"/>
        <v>5</v>
      </c>
      <c r="B196" s="36">
        <v>20708</v>
      </c>
      <c r="C196" s="37" t="s">
        <v>349</v>
      </c>
      <c r="D196" s="32" t="s">
        <v>349</v>
      </c>
      <c r="E196" s="33">
        <v>4708</v>
      </c>
      <c r="F196" s="23"/>
      <c r="G196" s="34"/>
      <c r="H196" s="35"/>
      <c r="I196" s="35"/>
      <c r="J196" s="35"/>
      <c r="K196" s="35"/>
    </row>
    <row r="197" ht="20.25" customHeight="1" spans="1:11">
      <c r="A197" s="21">
        <f t="shared" si="2"/>
        <v>7</v>
      </c>
      <c r="B197" s="38">
        <v>2070808</v>
      </c>
      <c r="C197" s="39" t="s">
        <v>350</v>
      </c>
      <c r="D197" s="40" t="s">
        <v>350</v>
      </c>
      <c r="E197" s="41">
        <v>4708</v>
      </c>
      <c r="F197" s="23"/>
      <c r="G197" s="34"/>
      <c r="H197" s="35"/>
      <c r="I197" s="35"/>
      <c r="J197" s="35"/>
      <c r="K197" s="35"/>
    </row>
    <row r="198" ht="20.25" customHeight="1" spans="1:11">
      <c r="A198" s="21">
        <f t="shared" si="2"/>
        <v>5</v>
      </c>
      <c r="B198" s="36">
        <v>20799</v>
      </c>
      <c r="C198" s="37" t="s">
        <v>351</v>
      </c>
      <c r="D198" s="32" t="s">
        <v>351</v>
      </c>
      <c r="E198" s="33">
        <v>1010</v>
      </c>
      <c r="F198" s="23"/>
      <c r="G198" s="34"/>
      <c r="H198" s="35"/>
      <c r="I198" s="35"/>
      <c r="J198" s="35"/>
      <c r="K198" s="35"/>
    </row>
    <row r="199" ht="20.25" customHeight="1" spans="1:11">
      <c r="A199" s="21">
        <f t="shared" ref="A199:A262" si="3">LEN(B199)</f>
        <v>7</v>
      </c>
      <c r="B199" s="38">
        <v>2079999</v>
      </c>
      <c r="C199" s="39" t="s">
        <v>352</v>
      </c>
      <c r="D199" s="40" t="s">
        <v>352</v>
      </c>
      <c r="E199" s="41">
        <v>1010</v>
      </c>
      <c r="F199" s="23"/>
      <c r="G199" s="34"/>
      <c r="H199" s="35"/>
      <c r="I199" s="35"/>
      <c r="J199" s="35"/>
      <c r="K199" s="35"/>
    </row>
    <row r="200" ht="20.25" customHeight="1" spans="1:11">
      <c r="A200" s="21">
        <f t="shared" si="3"/>
        <v>3</v>
      </c>
      <c r="B200" s="36">
        <v>208</v>
      </c>
      <c r="C200" s="37" t="s">
        <v>111</v>
      </c>
      <c r="D200" s="32" t="s">
        <v>111</v>
      </c>
      <c r="E200" s="33">
        <v>141362</v>
      </c>
      <c r="F200" s="23"/>
      <c r="G200" s="34"/>
      <c r="H200" s="35"/>
      <c r="I200" s="35"/>
      <c r="J200" s="35"/>
      <c r="K200" s="35"/>
    </row>
    <row r="201" ht="20.25" customHeight="1" spans="1:11">
      <c r="A201" s="21">
        <f t="shared" si="3"/>
        <v>5</v>
      </c>
      <c r="B201" s="36">
        <v>20801</v>
      </c>
      <c r="C201" s="37" t="s">
        <v>112</v>
      </c>
      <c r="D201" s="32" t="s">
        <v>112</v>
      </c>
      <c r="E201" s="33">
        <v>4081</v>
      </c>
      <c r="F201" s="23"/>
      <c r="G201" s="34"/>
      <c r="H201" s="35"/>
      <c r="I201" s="35"/>
      <c r="J201" s="35"/>
      <c r="K201" s="35"/>
    </row>
    <row r="202" ht="20.25" customHeight="1" spans="1:11">
      <c r="A202" s="21">
        <f t="shared" si="3"/>
        <v>7</v>
      </c>
      <c r="B202" s="38">
        <v>2080101</v>
      </c>
      <c r="C202" s="39" t="s">
        <v>100</v>
      </c>
      <c r="D202" s="40" t="s">
        <v>100</v>
      </c>
      <c r="E202" s="41">
        <v>2801</v>
      </c>
      <c r="F202" s="23"/>
      <c r="G202" s="34"/>
      <c r="H202" s="35"/>
      <c r="I202" s="35"/>
      <c r="J202" s="35"/>
      <c r="K202" s="35"/>
    </row>
    <row r="203" ht="20.25" customHeight="1" spans="1:11">
      <c r="A203" s="21">
        <f t="shared" si="3"/>
        <v>7</v>
      </c>
      <c r="B203" s="38">
        <v>2080102</v>
      </c>
      <c r="C203" s="39" t="s">
        <v>102</v>
      </c>
      <c r="D203" s="40" t="s">
        <v>102</v>
      </c>
      <c r="E203" s="41">
        <v>317</v>
      </c>
      <c r="F203" s="23"/>
      <c r="G203" s="34"/>
      <c r="H203" s="35"/>
      <c r="I203" s="35"/>
      <c r="J203" s="35"/>
      <c r="K203" s="35"/>
    </row>
    <row r="204" ht="20.25" customHeight="1" spans="1:11">
      <c r="A204" s="21">
        <f t="shared" si="3"/>
        <v>7</v>
      </c>
      <c r="B204" s="38">
        <v>2080106</v>
      </c>
      <c r="C204" s="39" t="s">
        <v>353</v>
      </c>
      <c r="D204" s="40" t="s">
        <v>353</v>
      </c>
      <c r="E204" s="41">
        <v>69</v>
      </c>
      <c r="F204" s="23"/>
      <c r="G204" s="34"/>
      <c r="H204" s="35"/>
      <c r="I204" s="35"/>
      <c r="J204" s="35"/>
      <c r="K204" s="35"/>
    </row>
    <row r="205" ht="20.25" customHeight="1" spans="1:11">
      <c r="A205" s="21">
        <f t="shared" si="3"/>
        <v>7</v>
      </c>
      <c r="B205" s="42">
        <v>2080108</v>
      </c>
      <c r="C205" s="39" t="s">
        <v>248</v>
      </c>
      <c r="D205" s="40" t="s">
        <v>248</v>
      </c>
      <c r="E205" s="41">
        <v>39</v>
      </c>
      <c r="F205" s="23"/>
      <c r="G205" s="34"/>
      <c r="H205" s="35"/>
      <c r="I205" s="35"/>
      <c r="J205" s="35"/>
      <c r="K205" s="35"/>
    </row>
    <row r="206" ht="20.25" customHeight="1" spans="1:11">
      <c r="A206" s="21">
        <f t="shared" si="3"/>
        <v>7</v>
      </c>
      <c r="B206" s="38">
        <v>2080109</v>
      </c>
      <c r="C206" s="39" t="s">
        <v>354</v>
      </c>
      <c r="D206" s="40" t="s">
        <v>354</v>
      </c>
      <c r="E206" s="41">
        <v>492</v>
      </c>
      <c r="F206" s="23"/>
      <c r="G206" s="34"/>
      <c r="H206" s="35"/>
      <c r="I206" s="35"/>
      <c r="J206" s="35"/>
      <c r="K206" s="35"/>
    </row>
    <row r="207" ht="20.25" customHeight="1" spans="1:11">
      <c r="A207" s="21">
        <f t="shared" si="3"/>
        <v>7</v>
      </c>
      <c r="B207" s="38">
        <v>2080112</v>
      </c>
      <c r="C207" s="39" t="s">
        <v>355</v>
      </c>
      <c r="D207" s="40" t="s">
        <v>355</v>
      </c>
      <c r="E207" s="41">
        <v>62</v>
      </c>
      <c r="F207" s="23"/>
      <c r="G207" s="34"/>
      <c r="H207" s="35"/>
      <c r="I207" s="35"/>
      <c r="J207" s="35"/>
      <c r="K207" s="35"/>
    </row>
    <row r="208" ht="20.25" customHeight="1" spans="1:11">
      <c r="A208" s="21">
        <f t="shared" si="3"/>
        <v>7</v>
      </c>
      <c r="B208" s="38">
        <v>2080116</v>
      </c>
      <c r="C208" s="39" t="s">
        <v>356</v>
      </c>
      <c r="D208" s="40" t="s">
        <v>356</v>
      </c>
      <c r="E208" s="41">
        <v>124</v>
      </c>
      <c r="F208" s="23"/>
      <c r="G208" s="34"/>
      <c r="H208" s="35"/>
      <c r="I208" s="35"/>
      <c r="J208" s="35"/>
      <c r="K208" s="35"/>
    </row>
    <row r="209" ht="20.25" customHeight="1" spans="1:11">
      <c r="A209" s="21">
        <f t="shared" si="3"/>
        <v>7</v>
      </c>
      <c r="B209" s="38">
        <v>2080150</v>
      </c>
      <c r="C209" s="39" t="s">
        <v>113</v>
      </c>
      <c r="D209" s="40" t="s">
        <v>113</v>
      </c>
      <c r="E209" s="41">
        <v>122</v>
      </c>
      <c r="F209" s="23"/>
      <c r="G209" s="34"/>
      <c r="H209" s="35"/>
      <c r="I209" s="35"/>
      <c r="J209" s="35"/>
      <c r="K209" s="35"/>
    </row>
    <row r="210" ht="20.25" customHeight="1" spans="1:11">
      <c r="A210" s="21">
        <f t="shared" si="3"/>
        <v>7</v>
      </c>
      <c r="B210" s="38">
        <v>2080199</v>
      </c>
      <c r="C210" s="39" t="s">
        <v>357</v>
      </c>
      <c r="D210" s="40" t="s">
        <v>357</v>
      </c>
      <c r="E210" s="41">
        <v>55</v>
      </c>
      <c r="F210" s="23"/>
      <c r="G210" s="34"/>
      <c r="H210" s="35"/>
      <c r="I210" s="35"/>
      <c r="J210" s="35"/>
      <c r="K210" s="35"/>
    </row>
    <row r="211" ht="20.25" customHeight="1" spans="1:11">
      <c r="A211" s="21">
        <f t="shared" si="3"/>
        <v>5</v>
      </c>
      <c r="B211" s="36">
        <v>20802</v>
      </c>
      <c r="C211" s="37" t="s">
        <v>358</v>
      </c>
      <c r="D211" s="32" t="s">
        <v>358</v>
      </c>
      <c r="E211" s="33">
        <v>1794</v>
      </c>
      <c r="F211" s="23"/>
      <c r="G211" s="34"/>
      <c r="H211" s="35"/>
      <c r="I211" s="35"/>
      <c r="J211" s="35"/>
      <c r="K211" s="35"/>
    </row>
    <row r="212" ht="20.25" customHeight="1" spans="1:11">
      <c r="A212" s="21">
        <f t="shared" si="3"/>
        <v>7</v>
      </c>
      <c r="B212" s="38">
        <v>2080201</v>
      </c>
      <c r="C212" s="39" t="s">
        <v>100</v>
      </c>
      <c r="D212" s="40" t="s">
        <v>100</v>
      </c>
      <c r="E212" s="41">
        <v>1150</v>
      </c>
      <c r="F212" s="23"/>
      <c r="G212" s="34"/>
      <c r="H212" s="35"/>
      <c r="I212" s="35"/>
      <c r="J212" s="35"/>
      <c r="K212" s="35"/>
    </row>
    <row r="213" ht="20.25" customHeight="1" spans="1:11">
      <c r="A213" s="21">
        <f t="shared" si="3"/>
        <v>7</v>
      </c>
      <c r="B213" s="38">
        <v>2080206</v>
      </c>
      <c r="C213" s="39" t="s">
        <v>359</v>
      </c>
      <c r="D213" s="40" t="s">
        <v>359</v>
      </c>
      <c r="E213" s="41">
        <v>18</v>
      </c>
      <c r="F213" s="23"/>
      <c r="G213" s="34"/>
      <c r="H213" s="35"/>
      <c r="I213" s="35"/>
      <c r="J213" s="35"/>
      <c r="K213" s="35"/>
    </row>
    <row r="214" ht="20.25" customHeight="1" spans="1:11">
      <c r="A214" s="21">
        <f t="shared" si="3"/>
        <v>7</v>
      </c>
      <c r="B214" s="38">
        <v>2080207</v>
      </c>
      <c r="C214" s="39" t="s">
        <v>360</v>
      </c>
      <c r="D214" s="40" t="s">
        <v>360</v>
      </c>
      <c r="E214" s="41">
        <v>5</v>
      </c>
      <c r="F214" s="23"/>
      <c r="G214" s="34"/>
      <c r="H214" s="35"/>
      <c r="I214" s="35"/>
      <c r="J214" s="35"/>
      <c r="K214" s="35"/>
    </row>
    <row r="215" ht="20.25" customHeight="1" spans="1:11">
      <c r="A215" s="21">
        <f t="shared" si="3"/>
        <v>7</v>
      </c>
      <c r="B215" s="38">
        <v>2080299</v>
      </c>
      <c r="C215" s="39" t="s">
        <v>361</v>
      </c>
      <c r="D215" s="40" t="s">
        <v>361</v>
      </c>
      <c r="E215" s="41">
        <v>621</v>
      </c>
      <c r="F215" s="23"/>
      <c r="G215" s="34"/>
      <c r="H215" s="35"/>
      <c r="I215" s="35"/>
      <c r="J215" s="35"/>
      <c r="K215" s="35"/>
    </row>
    <row r="216" ht="20.25" customHeight="1" spans="1:11">
      <c r="A216" s="21">
        <f t="shared" si="3"/>
        <v>5</v>
      </c>
      <c r="B216" s="36">
        <v>20805</v>
      </c>
      <c r="C216" s="37" t="s">
        <v>114</v>
      </c>
      <c r="D216" s="32" t="s">
        <v>114</v>
      </c>
      <c r="E216" s="33">
        <v>70280</v>
      </c>
      <c r="F216" s="23"/>
      <c r="G216" s="34"/>
      <c r="H216" s="35"/>
      <c r="I216" s="35"/>
      <c r="J216" s="35"/>
      <c r="K216" s="35"/>
    </row>
    <row r="217" ht="20.25" customHeight="1" spans="1:11">
      <c r="A217" s="21">
        <f t="shared" si="3"/>
        <v>7</v>
      </c>
      <c r="B217" s="38">
        <v>2080501</v>
      </c>
      <c r="C217" s="39" t="s">
        <v>362</v>
      </c>
      <c r="D217" s="40" t="s">
        <v>362</v>
      </c>
      <c r="E217" s="41">
        <v>502</v>
      </c>
      <c r="F217" s="23"/>
      <c r="G217" s="34"/>
      <c r="H217" s="35"/>
      <c r="I217" s="35"/>
      <c r="J217" s="35"/>
      <c r="K217" s="35"/>
    </row>
    <row r="218" ht="20.25" customHeight="1" spans="1:11">
      <c r="A218" s="21">
        <f t="shared" si="3"/>
        <v>7</v>
      </c>
      <c r="B218" s="38">
        <v>2080502</v>
      </c>
      <c r="C218" s="39" t="s">
        <v>363</v>
      </c>
      <c r="D218" s="40" t="s">
        <v>363</v>
      </c>
      <c r="E218" s="41">
        <v>396</v>
      </c>
      <c r="F218" s="23"/>
      <c r="G218" s="34"/>
      <c r="H218" s="35"/>
      <c r="I218" s="35"/>
      <c r="J218" s="35"/>
      <c r="K218" s="35"/>
    </row>
    <row r="219" ht="20.25" customHeight="1" spans="1:11">
      <c r="A219" s="21">
        <f t="shared" si="3"/>
        <v>7</v>
      </c>
      <c r="B219" s="38">
        <v>2080503</v>
      </c>
      <c r="C219" s="39" t="s">
        <v>364</v>
      </c>
      <c r="D219" s="40" t="s">
        <v>364</v>
      </c>
      <c r="E219" s="41">
        <v>129</v>
      </c>
      <c r="F219" s="23"/>
      <c r="G219" s="34"/>
      <c r="H219" s="35"/>
      <c r="I219" s="35"/>
      <c r="J219" s="35"/>
      <c r="K219" s="35"/>
    </row>
    <row r="220" ht="20.25" customHeight="1" spans="1:11">
      <c r="A220" s="21">
        <f t="shared" si="3"/>
        <v>7</v>
      </c>
      <c r="B220" s="38">
        <v>2080505</v>
      </c>
      <c r="C220" s="39" t="s">
        <v>115</v>
      </c>
      <c r="D220" s="40" t="s">
        <v>115</v>
      </c>
      <c r="E220" s="41">
        <v>22826</v>
      </c>
      <c r="F220" s="23"/>
      <c r="G220" s="34"/>
      <c r="H220" s="35"/>
      <c r="I220" s="35"/>
      <c r="J220" s="35"/>
      <c r="K220" s="35"/>
    </row>
    <row r="221" ht="20.25" customHeight="1" spans="1:11">
      <c r="A221" s="21">
        <f t="shared" si="3"/>
        <v>7</v>
      </c>
      <c r="B221" s="38">
        <v>2080506</v>
      </c>
      <c r="C221" s="39" t="s">
        <v>116</v>
      </c>
      <c r="D221" s="40" t="s">
        <v>116</v>
      </c>
      <c r="E221" s="41">
        <v>11495</v>
      </c>
      <c r="F221" s="23"/>
      <c r="G221" s="34"/>
      <c r="H221" s="35"/>
      <c r="I221" s="35"/>
      <c r="J221" s="35"/>
      <c r="K221" s="35"/>
    </row>
    <row r="222" ht="20.25" customHeight="1" spans="1:11">
      <c r="A222" s="21">
        <f t="shared" si="3"/>
        <v>7</v>
      </c>
      <c r="B222" s="38">
        <v>2080599</v>
      </c>
      <c r="C222" s="39" t="s">
        <v>117</v>
      </c>
      <c r="D222" s="40" t="s">
        <v>117</v>
      </c>
      <c r="E222" s="41">
        <v>34932</v>
      </c>
      <c r="F222" s="23"/>
      <c r="G222" s="34"/>
      <c r="H222" s="35"/>
      <c r="I222" s="35"/>
      <c r="J222" s="35"/>
      <c r="K222" s="35"/>
    </row>
    <row r="223" ht="20.25" customHeight="1" spans="1:11">
      <c r="A223" s="21">
        <f t="shared" si="3"/>
        <v>5</v>
      </c>
      <c r="B223" s="36">
        <v>20806</v>
      </c>
      <c r="C223" s="37" t="s">
        <v>365</v>
      </c>
      <c r="D223" s="32" t="s">
        <v>365</v>
      </c>
      <c r="E223" s="33">
        <v>889</v>
      </c>
      <c r="F223" s="23"/>
      <c r="G223" s="34"/>
      <c r="H223" s="35"/>
      <c r="I223" s="35"/>
      <c r="J223" s="35"/>
      <c r="K223" s="35"/>
    </row>
    <row r="224" ht="20.25" customHeight="1" spans="1:11">
      <c r="A224" s="21">
        <f t="shared" si="3"/>
        <v>7</v>
      </c>
      <c r="B224" s="38">
        <v>2080601</v>
      </c>
      <c r="C224" s="39" t="s">
        <v>366</v>
      </c>
      <c r="D224" s="40" t="s">
        <v>366</v>
      </c>
      <c r="E224" s="41">
        <v>889</v>
      </c>
      <c r="F224" s="23"/>
      <c r="G224" s="34"/>
      <c r="H224" s="35"/>
      <c r="I224" s="35"/>
      <c r="J224" s="35"/>
      <c r="K224" s="35"/>
    </row>
    <row r="225" ht="20.25" customHeight="1" spans="1:11">
      <c r="A225" s="21">
        <f t="shared" si="3"/>
        <v>5</v>
      </c>
      <c r="B225" s="36">
        <v>20807</v>
      </c>
      <c r="C225" s="37" t="s">
        <v>367</v>
      </c>
      <c r="D225" s="32" t="s">
        <v>367</v>
      </c>
      <c r="E225" s="33">
        <v>4919</v>
      </c>
      <c r="F225" s="23"/>
      <c r="G225" s="34"/>
      <c r="H225" s="35"/>
      <c r="I225" s="35"/>
      <c r="J225" s="35"/>
      <c r="K225" s="35"/>
    </row>
    <row r="226" ht="20.25" customHeight="1" spans="1:11">
      <c r="A226" s="21">
        <f t="shared" si="3"/>
        <v>7</v>
      </c>
      <c r="B226" s="38">
        <v>2080799</v>
      </c>
      <c r="C226" s="39" t="s">
        <v>368</v>
      </c>
      <c r="D226" s="40" t="s">
        <v>368</v>
      </c>
      <c r="E226" s="41">
        <v>4919</v>
      </c>
      <c r="F226" s="23"/>
      <c r="G226" s="34"/>
      <c r="H226" s="35"/>
      <c r="I226" s="35"/>
      <c r="J226" s="35"/>
      <c r="K226" s="35"/>
    </row>
    <row r="227" ht="20.25" customHeight="1" spans="1:11">
      <c r="A227" s="21">
        <f t="shared" si="3"/>
        <v>5</v>
      </c>
      <c r="B227" s="36">
        <v>20808</v>
      </c>
      <c r="C227" s="37" t="s">
        <v>369</v>
      </c>
      <c r="D227" s="32" t="s">
        <v>369</v>
      </c>
      <c r="E227" s="33">
        <v>11478</v>
      </c>
      <c r="F227" s="23"/>
      <c r="G227" s="34"/>
      <c r="H227" s="35"/>
      <c r="I227" s="35"/>
      <c r="J227" s="35"/>
      <c r="K227" s="35"/>
    </row>
    <row r="228" ht="20.25" customHeight="1" spans="1:11">
      <c r="A228" s="21">
        <f t="shared" si="3"/>
        <v>7</v>
      </c>
      <c r="B228" s="38">
        <v>2080801</v>
      </c>
      <c r="C228" s="39" t="s">
        <v>370</v>
      </c>
      <c r="D228" s="40" t="s">
        <v>370</v>
      </c>
      <c r="E228" s="41">
        <v>400</v>
      </c>
      <c r="F228" s="23"/>
      <c r="G228" s="34"/>
      <c r="H228" s="35"/>
      <c r="I228" s="35"/>
      <c r="J228" s="35"/>
      <c r="K228" s="35"/>
    </row>
    <row r="229" ht="20.25" customHeight="1" spans="1:11">
      <c r="A229" s="21">
        <f t="shared" si="3"/>
        <v>7</v>
      </c>
      <c r="B229" s="38">
        <v>2080802</v>
      </c>
      <c r="C229" s="39" t="s">
        <v>371</v>
      </c>
      <c r="D229" s="40" t="s">
        <v>371</v>
      </c>
      <c r="E229" s="41">
        <v>2738</v>
      </c>
      <c r="F229" s="23"/>
      <c r="G229" s="34"/>
      <c r="H229" s="35"/>
      <c r="I229" s="35"/>
      <c r="J229" s="35"/>
      <c r="K229" s="35"/>
    </row>
    <row r="230" ht="20.25" customHeight="1" spans="1:11">
      <c r="A230" s="21">
        <f t="shared" si="3"/>
        <v>7</v>
      </c>
      <c r="B230" s="38">
        <v>2080803</v>
      </c>
      <c r="C230" s="39" t="s">
        <v>372</v>
      </c>
      <c r="D230" s="40" t="s">
        <v>372</v>
      </c>
      <c r="E230" s="41">
        <v>4100</v>
      </c>
      <c r="F230" s="23"/>
      <c r="G230" s="34"/>
      <c r="H230" s="35"/>
      <c r="I230" s="35"/>
      <c r="J230" s="35"/>
      <c r="K230" s="35"/>
    </row>
    <row r="231" ht="20.25" customHeight="1" spans="1:11">
      <c r="A231" s="21">
        <f t="shared" si="3"/>
        <v>7</v>
      </c>
      <c r="B231" s="38">
        <v>2080804</v>
      </c>
      <c r="C231" s="39" t="s">
        <v>373</v>
      </c>
      <c r="D231" s="40" t="s">
        <v>373</v>
      </c>
      <c r="E231" s="41">
        <v>1143</v>
      </c>
      <c r="F231" s="23" t="s">
        <v>374</v>
      </c>
      <c r="G231" s="34"/>
      <c r="H231" s="35"/>
      <c r="I231" s="35"/>
      <c r="J231" s="35"/>
      <c r="K231" s="35"/>
    </row>
    <row r="232" ht="20.25" customHeight="1" spans="1:11">
      <c r="A232" s="21">
        <f t="shared" si="3"/>
        <v>7</v>
      </c>
      <c r="B232" s="38">
        <v>2080805</v>
      </c>
      <c r="C232" s="39" t="s">
        <v>375</v>
      </c>
      <c r="D232" s="40" t="s">
        <v>375</v>
      </c>
      <c r="E232" s="41">
        <v>1736</v>
      </c>
      <c r="F232" s="23"/>
      <c r="G232" s="34"/>
      <c r="H232" s="35"/>
      <c r="I232" s="35"/>
      <c r="J232" s="35"/>
      <c r="K232" s="35"/>
    </row>
    <row r="233" ht="20.25" customHeight="1" spans="1:11">
      <c r="A233" s="21">
        <f t="shared" si="3"/>
        <v>7</v>
      </c>
      <c r="B233" s="38">
        <v>2080806</v>
      </c>
      <c r="C233" s="39" t="s">
        <v>376</v>
      </c>
      <c r="D233" s="40" t="s">
        <v>376</v>
      </c>
      <c r="E233" s="41">
        <v>400</v>
      </c>
      <c r="F233" s="23"/>
      <c r="G233" s="34"/>
      <c r="H233" s="35"/>
      <c r="I233" s="35"/>
      <c r="J233" s="35"/>
      <c r="K233" s="35"/>
    </row>
    <row r="234" ht="20.25" customHeight="1" spans="1:11">
      <c r="A234" s="21">
        <f t="shared" si="3"/>
        <v>7</v>
      </c>
      <c r="B234" s="38">
        <v>2080807</v>
      </c>
      <c r="C234" s="39" t="s">
        <v>377</v>
      </c>
      <c r="D234" s="40" t="s">
        <v>377</v>
      </c>
      <c r="E234" s="41">
        <v>107</v>
      </c>
      <c r="F234" s="23"/>
      <c r="G234" s="34"/>
      <c r="H234" s="35"/>
      <c r="I234" s="35"/>
      <c r="J234" s="35"/>
      <c r="K234" s="35"/>
    </row>
    <row r="235" ht="20.25" customHeight="1" spans="1:11">
      <c r="A235" s="21">
        <f t="shared" si="3"/>
        <v>7</v>
      </c>
      <c r="B235" s="38">
        <v>2080808</v>
      </c>
      <c r="C235" s="39" t="s">
        <v>378</v>
      </c>
      <c r="D235" s="40" t="s">
        <v>378</v>
      </c>
      <c r="E235" s="41">
        <v>86</v>
      </c>
      <c r="F235" s="23"/>
      <c r="G235" s="34"/>
      <c r="H235" s="35"/>
      <c r="I235" s="35"/>
      <c r="J235" s="35"/>
      <c r="K235" s="35"/>
    </row>
    <row r="236" ht="20.25" customHeight="1" spans="1:11">
      <c r="A236" s="21">
        <f t="shared" si="3"/>
        <v>7</v>
      </c>
      <c r="B236" s="38">
        <v>2080899</v>
      </c>
      <c r="C236" s="39" t="s">
        <v>379</v>
      </c>
      <c r="D236" s="40" t="s">
        <v>379</v>
      </c>
      <c r="E236" s="41">
        <v>768</v>
      </c>
      <c r="F236" s="23"/>
      <c r="G236" s="34"/>
      <c r="H236" s="35"/>
      <c r="I236" s="35"/>
      <c r="J236" s="35"/>
      <c r="K236" s="35"/>
    </row>
    <row r="237" ht="20.25" customHeight="1" spans="1:11">
      <c r="A237" s="21">
        <f t="shared" si="3"/>
        <v>5</v>
      </c>
      <c r="B237" s="36">
        <v>20809</v>
      </c>
      <c r="C237" s="37" t="s">
        <v>380</v>
      </c>
      <c r="D237" s="32" t="s">
        <v>380</v>
      </c>
      <c r="E237" s="33">
        <v>4804</v>
      </c>
      <c r="F237" s="23"/>
      <c r="G237" s="34"/>
      <c r="H237" s="35"/>
      <c r="I237" s="35"/>
      <c r="J237" s="35"/>
      <c r="K237" s="35"/>
    </row>
    <row r="238" ht="20.25" customHeight="1" spans="1:11">
      <c r="A238" s="21">
        <f t="shared" si="3"/>
        <v>7</v>
      </c>
      <c r="B238" s="38">
        <v>2080901</v>
      </c>
      <c r="C238" s="39" t="s">
        <v>381</v>
      </c>
      <c r="D238" s="40" t="s">
        <v>381</v>
      </c>
      <c r="E238" s="41">
        <v>2197</v>
      </c>
      <c r="F238" s="23"/>
      <c r="G238" s="34"/>
      <c r="H238" s="35"/>
      <c r="I238" s="35"/>
      <c r="J238" s="35"/>
      <c r="K238" s="35"/>
    </row>
    <row r="239" ht="20.25" customHeight="1" spans="1:11">
      <c r="A239" s="21">
        <f t="shared" si="3"/>
        <v>7</v>
      </c>
      <c r="B239" s="38">
        <v>2080902</v>
      </c>
      <c r="C239" s="39" t="s">
        <v>382</v>
      </c>
      <c r="D239" s="40" t="s">
        <v>382</v>
      </c>
      <c r="E239" s="41">
        <v>589</v>
      </c>
      <c r="F239" s="23"/>
      <c r="G239" s="34"/>
      <c r="H239" s="35"/>
      <c r="I239" s="35"/>
      <c r="J239" s="35"/>
      <c r="K239" s="35"/>
    </row>
    <row r="240" ht="20.25" customHeight="1" spans="1:11">
      <c r="A240" s="21">
        <f t="shared" si="3"/>
        <v>7</v>
      </c>
      <c r="B240" s="38">
        <v>2080903</v>
      </c>
      <c r="C240" s="39" t="s">
        <v>383</v>
      </c>
      <c r="D240" s="40" t="s">
        <v>383</v>
      </c>
      <c r="E240" s="41">
        <v>48</v>
      </c>
      <c r="F240" s="23"/>
      <c r="G240" s="34"/>
      <c r="H240" s="35"/>
      <c r="I240" s="35"/>
      <c r="J240" s="35"/>
      <c r="K240" s="35"/>
    </row>
    <row r="241" ht="20.25" customHeight="1" spans="1:11">
      <c r="A241" s="21">
        <f t="shared" si="3"/>
        <v>7</v>
      </c>
      <c r="B241" s="38">
        <v>2080905</v>
      </c>
      <c r="C241" s="39" t="s">
        <v>384</v>
      </c>
      <c r="D241" s="40" t="s">
        <v>384</v>
      </c>
      <c r="E241" s="41">
        <v>1579</v>
      </c>
      <c r="F241" s="23"/>
      <c r="G241" s="34"/>
      <c r="H241" s="35"/>
      <c r="I241" s="35"/>
      <c r="J241" s="35"/>
      <c r="K241" s="35"/>
    </row>
    <row r="242" ht="20.25" customHeight="1" spans="1:11">
      <c r="A242" s="21">
        <f t="shared" si="3"/>
        <v>7</v>
      </c>
      <c r="B242" s="38">
        <v>2080999</v>
      </c>
      <c r="C242" s="39" t="s">
        <v>385</v>
      </c>
      <c r="D242" s="40" t="s">
        <v>385</v>
      </c>
      <c r="E242" s="41">
        <v>391</v>
      </c>
      <c r="F242" s="23"/>
      <c r="G242" s="34"/>
      <c r="H242" s="35"/>
      <c r="I242" s="35"/>
      <c r="J242" s="35"/>
      <c r="K242" s="35"/>
    </row>
    <row r="243" ht="20.25" customHeight="1" spans="1:11">
      <c r="A243" s="21">
        <f t="shared" si="3"/>
        <v>5</v>
      </c>
      <c r="B243" s="36">
        <v>20810</v>
      </c>
      <c r="C243" s="37" t="s">
        <v>386</v>
      </c>
      <c r="D243" s="32" t="s">
        <v>386</v>
      </c>
      <c r="E243" s="33">
        <v>6296</v>
      </c>
      <c r="F243" s="23"/>
      <c r="G243" s="34"/>
      <c r="H243" s="35"/>
      <c r="I243" s="35"/>
      <c r="J243" s="35"/>
      <c r="K243" s="35"/>
    </row>
    <row r="244" ht="20.25" customHeight="1" spans="1:11">
      <c r="A244" s="21">
        <f t="shared" si="3"/>
        <v>7</v>
      </c>
      <c r="B244" s="38">
        <v>2081001</v>
      </c>
      <c r="C244" s="39" t="s">
        <v>387</v>
      </c>
      <c r="D244" s="40" t="s">
        <v>387</v>
      </c>
      <c r="E244" s="41">
        <v>785</v>
      </c>
      <c r="F244" s="23"/>
      <c r="G244" s="34"/>
      <c r="H244" s="35"/>
      <c r="I244" s="35"/>
      <c r="J244" s="35"/>
      <c r="K244" s="35"/>
    </row>
    <row r="245" ht="20.25" customHeight="1" spans="1:11">
      <c r="A245" s="21">
        <f t="shared" si="3"/>
        <v>7</v>
      </c>
      <c r="B245" s="38">
        <v>2081002</v>
      </c>
      <c r="C245" s="39" t="s">
        <v>388</v>
      </c>
      <c r="D245" s="40" t="s">
        <v>388</v>
      </c>
      <c r="E245" s="41">
        <v>2949</v>
      </c>
      <c r="F245" s="23"/>
      <c r="G245" s="34"/>
      <c r="H245" s="35"/>
      <c r="I245" s="35"/>
      <c r="J245" s="35"/>
      <c r="K245" s="35"/>
    </row>
    <row r="246" ht="20.25" customHeight="1" spans="1:11">
      <c r="A246" s="21">
        <f t="shared" si="3"/>
        <v>7</v>
      </c>
      <c r="B246" s="38">
        <v>2081004</v>
      </c>
      <c r="C246" s="39" t="s">
        <v>389</v>
      </c>
      <c r="D246" s="40" t="s">
        <v>389</v>
      </c>
      <c r="E246" s="41">
        <v>1657</v>
      </c>
      <c r="F246" s="23"/>
      <c r="G246" s="34"/>
      <c r="H246" s="35"/>
      <c r="I246" s="35"/>
      <c r="J246" s="35"/>
      <c r="K246" s="35"/>
    </row>
    <row r="247" ht="20.25" customHeight="1" spans="1:11">
      <c r="A247" s="21">
        <f t="shared" si="3"/>
        <v>7</v>
      </c>
      <c r="B247" s="38">
        <v>2081005</v>
      </c>
      <c r="C247" s="39" t="s">
        <v>390</v>
      </c>
      <c r="D247" s="40" t="s">
        <v>390</v>
      </c>
      <c r="E247" s="41">
        <v>409</v>
      </c>
      <c r="F247" s="23"/>
      <c r="G247" s="34"/>
      <c r="H247" s="35"/>
      <c r="I247" s="35"/>
      <c r="J247" s="35"/>
      <c r="K247" s="35"/>
    </row>
    <row r="248" ht="20.25" customHeight="1" spans="1:11">
      <c r="A248" s="21">
        <f t="shared" si="3"/>
        <v>7</v>
      </c>
      <c r="B248" s="38">
        <v>2081006</v>
      </c>
      <c r="C248" s="39" t="s">
        <v>391</v>
      </c>
      <c r="D248" s="40" t="s">
        <v>391</v>
      </c>
      <c r="E248" s="41">
        <v>487</v>
      </c>
      <c r="F248" s="23"/>
      <c r="G248" s="34"/>
      <c r="H248" s="35"/>
      <c r="I248" s="35"/>
      <c r="J248" s="35"/>
      <c r="K248" s="35"/>
    </row>
    <row r="249" ht="20.25" customHeight="1" spans="1:11">
      <c r="A249" s="21">
        <f t="shared" si="3"/>
        <v>7</v>
      </c>
      <c r="B249" s="38">
        <v>2081099</v>
      </c>
      <c r="C249" s="39" t="s">
        <v>392</v>
      </c>
      <c r="D249" s="40" t="s">
        <v>392</v>
      </c>
      <c r="E249" s="41">
        <v>9</v>
      </c>
      <c r="F249" s="23"/>
      <c r="G249" s="34"/>
      <c r="H249" s="35"/>
      <c r="I249" s="35"/>
      <c r="J249" s="35"/>
      <c r="K249" s="35"/>
    </row>
    <row r="250" ht="20.25" customHeight="1" spans="1:11">
      <c r="A250" s="21">
        <f t="shared" si="3"/>
        <v>5</v>
      </c>
      <c r="B250" s="36">
        <v>20811</v>
      </c>
      <c r="C250" s="37" t="s">
        <v>393</v>
      </c>
      <c r="D250" s="32" t="s">
        <v>393</v>
      </c>
      <c r="E250" s="33">
        <v>5769</v>
      </c>
      <c r="F250" s="23"/>
      <c r="G250" s="34"/>
      <c r="H250" s="35"/>
      <c r="I250" s="35"/>
      <c r="J250" s="35"/>
      <c r="K250" s="35"/>
    </row>
    <row r="251" ht="20.25" customHeight="1" spans="1:11">
      <c r="A251" s="21">
        <f t="shared" si="3"/>
        <v>7</v>
      </c>
      <c r="B251" s="38">
        <v>2081101</v>
      </c>
      <c r="C251" s="39" t="s">
        <v>100</v>
      </c>
      <c r="D251" s="40" t="s">
        <v>100</v>
      </c>
      <c r="E251" s="41">
        <v>295</v>
      </c>
      <c r="F251" s="23"/>
      <c r="G251" s="34"/>
      <c r="H251" s="35"/>
      <c r="I251" s="35"/>
      <c r="J251" s="35"/>
      <c r="K251" s="35"/>
    </row>
    <row r="252" ht="20.25" customHeight="1" spans="1:11">
      <c r="A252" s="21">
        <f t="shared" si="3"/>
        <v>7</v>
      </c>
      <c r="B252" s="38">
        <v>2081102</v>
      </c>
      <c r="C252" s="39" t="s">
        <v>102</v>
      </c>
      <c r="D252" s="40" t="s">
        <v>102</v>
      </c>
      <c r="E252" s="41">
        <v>26</v>
      </c>
      <c r="F252" s="23"/>
      <c r="G252" s="34"/>
      <c r="H252" s="35"/>
      <c r="I252" s="35"/>
      <c r="J252" s="35"/>
      <c r="K252" s="35"/>
    </row>
    <row r="253" ht="20.25" customHeight="1" spans="1:11">
      <c r="A253" s="21">
        <f t="shared" si="3"/>
        <v>7</v>
      </c>
      <c r="B253" s="38">
        <v>2081104</v>
      </c>
      <c r="C253" s="39" t="s">
        <v>394</v>
      </c>
      <c r="D253" s="40" t="s">
        <v>394</v>
      </c>
      <c r="E253" s="41">
        <v>900</v>
      </c>
      <c r="F253" s="23"/>
      <c r="G253" s="34"/>
      <c r="H253" s="35"/>
      <c r="I253" s="35"/>
      <c r="J253" s="35"/>
      <c r="K253" s="35"/>
    </row>
    <row r="254" ht="20.25" customHeight="1" spans="1:11">
      <c r="A254" s="21">
        <f t="shared" si="3"/>
        <v>7</v>
      </c>
      <c r="B254" s="38">
        <v>2081105</v>
      </c>
      <c r="C254" s="39" t="s">
        <v>395</v>
      </c>
      <c r="D254" s="40" t="s">
        <v>395</v>
      </c>
      <c r="E254" s="41">
        <v>185</v>
      </c>
      <c r="F254" s="23"/>
      <c r="G254" s="34"/>
      <c r="H254" s="35"/>
      <c r="I254" s="35"/>
      <c r="J254" s="35"/>
      <c r="K254" s="35"/>
    </row>
    <row r="255" ht="20.25" customHeight="1" spans="1:11">
      <c r="A255" s="21">
        <f t="shared" si="3"/>
        <v>7</v>
      </c>
      <c r="B255" s="38">
        <v>2081106</v>
      </c>
      <c r="C255" s="39" t="s">
        <v>396</v>
      </c>
      <c r="D255" s="40" t="s">
        <v>396</v>
      </c>
      <c r="E255" s="41">
        <v>88</v>
      </c>
      <c r="F255" s="23"/>
      <c r="G255" s="34"/>
      <c r="H255" s="35"/>
      <c r="I255" s="35"/>
      <c r="J255" s="35"/>
      <c r="K255" s="35"/>
    </row>
    <row r="256" ht="20.25" customHeight="1" spans="1:11">
      <c r="A256" s="21">
        <f t="shared" si="3"/>
        <v>7</v>
      </c>
      <c r="B256" s="38">
        <v>2081107</v>
      </c>
      <c r="C256" s="39" t="s">
        <v>397</v>
      </c>
      <c r="D256" s="40" t="s">
        <v>397</v>
      </c>
      <c r="E256" s="41">
        <v>930</v>
      </c>
      <c r="F256" s="23"/>
      <c r="G256" s="34"/>
      <c r="H256" s="35"/>
      <c r="I256" s="35"/>
      <c r="J256" s="35"/>
      <c r="K256" s="35"/>
    </row>
    <row r="257" ht="20.25" customHeight="1" spans="1:11">
      <c r="A257" s="21">
        <f t="shared" si="3"/>
        <v>7</v>
      </c>
      <c r="B257" s="38">
        <v>2081199</v>
      </c>
      <c r="C257" s="39" t="s">
        <v>398</v>
      </c>
      <c r="D257" s="40" t="s">
        <v>398</v>
      </c>
      <c r="E257" s="41">
        <v>3345</v>
      </c>
      <c r="F257" s="23"/>
      <c r="G257" s="34"/>
      <c r="H257" s="35"/>
      <c r="I257" s="35"/>
      <c r="J257" s="35"/>
      <c r="K257" s="35"/>
    </row>
    <row r="258" ht="20.25" customHeight="1" spans="1:11">
      <c r="A258" s="21">
        <f t="shared" si="3"/>
        <v>5</v>
      </c>
      <c r="B258" s="36">
        <v>20819</v>
      </c>
      <c r="C258" s="37" t="s">
        <v>399</v>
      </c>
      <c r="D258" s="32" t="s">
        <v>399</v>
      </c>
      <c r="E258" s="33">
        <v>13600</v>
      </c>
      <c r="F258" s="23"/>
      <c r="G258" s="34"/>
      <c r="H258" s="35"/>
      <c r="I258" s="35"/>
      <c r="J258" s="35"/>
      <c r="K258" s="35"/>
    </row>
    <row r="259" ht="20.25" customHeight="1" spans="1:11">
      <c r="A259" s="21">
        <f t="shared" si="3"/>
        <v>7</v>
      </c>
      <c r="B259" s="38">
        <v>2081901</v>
      </c>
      <c r="C259" s="39" t="s">
        <v>400</v>
      </c>
      <c r="D259" s="40" t="s">
        <v>400</v>
      </c>
      <c r="E259" s="41">
        <v>5550</v>
      </c>
      <c r="F259" s="23"/>
      <c r="G259" s="34"/>
      <c r="H259" s="35"/>
      <c r="I259" s="35"/>
      <c r="J259" s="35"/>
      <c r="K259" s="35"/>
    </row>
    <row r="260" ht="20.25" customHeight="1" spans="1:11">
      <c r="A260" s="21">
        <f t="shared" si="3"/>
        <v>7</v>
      </c>
      <c r="B260" s="38">
        <v>2081902</v>
      </c>
      <c r="C260" s="39" t="s">
        <v>401</v>
      </c>
      <c r="D260" s="40" t="s">
        <v>401</v>
      </c>
      <c r="E260" s="41">
        <v>8050</v>
      </c>
      <c r="F260" s="23"/>
      <c r="G260" s="34"/>
      <c r="H260" s="35"/>
      <c r="I260" s="35"/>
      <c r="J260" s="35"/>
      <c r="K260" s="35"/>
    </row>
    <row r="261" ht="20.25" customHeight="1" spans="1:11">
      <c r="A261" s="21">
        <f t="shared" si="3"/>
        <v>5</v>
      </c>
      <c r="B261" s="36">
        <v>20820</v>
      </c>
      <c r="C261" s="37" t="s">
        <v>402</v>
      </c>
      <c r="D261" s="32" t="s">
        <v>402</v>
      </c>
      <c r="E261" s="33">
        <v>555</v>
      </c>
      <c r="F261" s="23"/>
      <c r="G261" s="34"/>
      <c r="H261" s="35"/>
      <c r="I261" s="35"/>
      <c r="J261" s="35"/>
      <c r="K261" s="35"/>
    </row>
    <row r="262" ht="20.25" customHeight="1" spans="1:11">
      <c r="A262" s="21">
        <f t="shared" si="3"/>
        <v>7</v>
      </c>
      <c r="B262" s="38">
        <v>2082001</v>
      </c>
      <c r="C262" s="39" t="s">
        <v>403</v>
      </c>
      <c r="D262" s="40" t="s">
        <v>403</v>
      </c>
      <c r="E262" s="41">
        <v>535</v>
      </c>
      <c r="F262" s="23"/>
      <c r="G262" s="34"/>
      <c r="H262" s="35"/>
      <c r="I262" s="35"/>
      <c r="J262" s="35"/>
      <c r="K262" s="35"/>
    </row>
    <row r="263" ht="20.25" customHeight="1" spans="1:11">
      <c r="A263" s="21">
        <f t="shared" ref="A263:A326" si="4">LEN(B263)</f>
        <v>7</v>
      </c>
      <c r="B263" s="38">
        <v>2082002</v>
      </c>
      <c r="C263" s="39" t="s">
        <v>404</v>
      </c>
      <c r="D263" s="40" t="s">
        <v>404</v>
      </c>
      <c r="E263" s="41">
        <v>20</v>
      </c>
      <c r="F263" s="23"/>
      <c r="G263" s="34"/>
      <c r="H263" s="35"/>
      <c r="I263" s="35"/>
      <c r="J263" s="35"/>
      <c r="K263" s="35"/>
    </row>
    <row r="264" ht="20.25" customHeight="1" spans="1:11">
      <c r="A264" s="21">
        <f t="shared" si="4"/>
        <v>5</v>
      </c>
      <c r="B264" s="36">
        <v>20821</v>
      </c>
      <c r="C264" s="37" t="s">
        <v>405</v>
      </c>
      <c r="D264" s="32" t="s">
        <v>405</v>
      </c>
      <c r="E264" s="33">
        <v>5922</v>
      </c>
      <c r="F264" s="23"/>
      <c r="G264" s="34"/>
      <c r="H264" s="35"/>
      <c r="I264" s="35"/>
      <c r="J264" s="35"/>
      <c r="K264" s="35"/>
    </row>
    <row r="265" ht="20.25" customHeight="1" spans="1:11">
      <c r="A265" s="21">
        <f t="shared" si="4"/>
        <v>7</v>
      </c>
      <c r="B265" s="38">
        <v>2082102</v>
      </c>
      <c r="C265" s="39" t="s">
        <v>406</v>
      </c>
      <c r="D265" s="40" t="s">
        <v>406</v>
      </c>
      <c r="E265" s="41">
        <v>5922</v>
      </c>
      <c r="F265" s="23"/>
      <c r="G265" s="34"/>
      <c r="H265" s="35"/>
      <c r="I265" s="35"/>
      <c r="J265" s="35"/>
      <c r="K265" s="35"/>
    </row>
    <row r="266" ht="20.25" customHeight="1" spans="1:11">
      <c r="A266" s="21">
        <f t="shared" si="4"/>
        <v>5</v>
      </c>
      <c r="B266" s="36">
        <v>20825</v>
      </c>
      <c r="C266" s="37" t="s">
        <v>407</v>
      </c>
      <c r="D266" s="32" t="s">
        <v>407</v>
      </c>
      <c r="E266" s="33">
        <v>719</v>
      </c>
      <c r="F266" s="23"/>
      <c r="G266" s="34"/>
      <c r="H266" s="35"/>
      <c r="I266" s="35"/>
      <c r="J266" s="35"/>
      <c r="K266" s="35"/>
    </row>
    <row r="267" ht="20.25" customHeight="1" spans="1:11">
      <c r="A267" s="21">
        <f t="shared" si="4"/>
        <v>7</v>
      </c>
      <c r="B267" s="38">
        <v>2082502</v>
      </c>
      <c r="C267" s="39" t="s">
        <v>408</v>
      </c>
      <c r="D267" s="40" t="s">
        <v>408</v>
      </c>
      <c r="E267" s="41">
        <v>719</v>
      </c>
      <c r="F267" s="23"/>
      <c r="G267" s="34"/>
      <c r="H267" s="35"/>
      <c r="I267" s="35"/>
      <c r="J267" s="35"/>
      <c r="K267" s="35"/>
    </row>
    <row r="268" ht="20.25" customHeight="1" spans="1:11">
      <c r="A268" s="21">
        <f t="shared" si="4"/>
        <v>5</v>
      </c>
      <c r="B268" s="36">
        <v>20828</v>
      </c>
      <c r="C268" s="37" t="s">
        <v>118</v>
      </c>
      <c r="D268" s="32" t="s">
        <v>118</v>
      </c>
      <c r="E268" s="33">
        <v>628</v>
      </c>
      <c r="F268" s="23"/>
      <c r="G268" s="34"/>
      <c r="H268" s="35"/>
      <c r="I268" s="35"/>
      <c r="J268" s="35"/>
      <c r="K268" s="35"/>
    </row>
    <row r="269" ht="20.25" customHeight="1" spans="1:11">
      <c r="A269" s="21">
        <f t="shared" si="4"/>
        <v>7</v>
      </c>
      <c r="B269" s="38">
        <v>2082801</v>
      </c>
      <c r="C269" s="39" t="s">
        <v>100</v>
      </c>
      <c r="D269" s="40" t="s">
        <v>100</v>
      </c>
      <c r="E269" s="41">
        <v>357</v>
      </c>
      <c r="F269" s="23"/>
      <c r="G269" s="34"/>
      <c r="H269" s="35"/>
      <c r="I269" s="35"/>
      <c r="J269" s="35"/>
      <c r="K269" s="35"/>
    </row>
    <row r="270" ht="20.25" customHeight="1" spans="1:11">
      <c r="A270" s="21">
        <f t="shared" si="4"/>
        <v>7</v>
      </c>
      <c r="B270" s="38">
        <v>2082804</v>
      </c>
      <c r="C270" s="39" t="s">
        <v>409</v>
      </c>
      <c r="D270" s="40" t="s">
        <v>409</v>
      </c>
      <c r="E270" s="41">
        <v>20</v>
      </c>
      <c r="F270" s="23"/>
      <c r="G270" s="34"/>
      <c r="H270" s="35"/>
      <c r="I270" s="35"/>
      <c r="J270" s="35"/>
      <c r="K270" s="35"/>
    </row>
    <row r="271" ht="20.25" customHeight="1" spans="1:11">
      <c r="A271" s="21">
        <f t="shared" si="4"/>
        <v>7</v>
      </c>
      <c r="B271" s="38">
        <v>2082850</v>
      </c>
      <c r="C271" s="39" t="s">
        <v>113</v>
      </c>
      <c r="D271" s="40" t="s">
        <v>113</v>
      </c>
      <c r="E271" s="41">
        <v>127</v>
      </c>
      <c r="F271" s="23"/>
      <c r="G271" s="34"/>
      <c r="H271" s="35"/>
      <c r="I271" s="35"/>
      <c r="J271" s="35"/>
      <c r="K271" s="35"/>
    </row>
    <row r="272" ht="20.25" customHeight="1" spans="1:11">
      <c r="A272" s="21">
        <f t="shared" si="4"/>
        <v>7</v>
      </c>
      <c r="B272" s="38">
        <v>2082899</v>
      </c>
      <c r="C272" s="39" t="s">
        <v>410</v>
      </c>
      <c r="D272" s="40" t="s">
        <v>410</v>
      </c>
      <c r="E272" s="41">
        <v>124</v>
      </c>
      <c r="F272" s="23"/>
      <c r="G272" s="34"/>
      <c r="H272" s="35"/>
      <c r="I272" s="35"/>
      <c r="J272" s="35"/>
      <c r="K272" s="35"/>
    </row>
    <row r="273" ht="20.25" customHeight="1" spans="1:11">
      <c r="A273" s="21">
        <f t="shared" si="4"/>
        <v>5</v>
      </c>
      <c r="B273" s="36">
        <v>20899</v>
      </c>
      <c r="C273" s="37" t="s">
        <v>119</v>
      </c>
      <c r="D273" s="32" t="s">
        <v>119</v>
      </c>
      <c r="E273" s="33">
        <v>9628</v>
      </c>
      <c r="F273" s="23"/>
      <c r="G273" s="34"/>
      <c r="H273" s="35"/>
      <c r="I273" s="35"/>
      <c r="J273" s="35"/>
      <c r="K273" s="35"/>
    </row>
    <row r="274" ht="20.25" customHeight="1" spans="1:11">
      <c r="A274" s="21">
        <f t="shared" si="4"/>
        <v>7</v>
      </c>
      <c r="B274" s="38">
        <v>2089999</v>
      </c>
      <c r="C274" s="39" t="s">
        <v>120</v>
      </c>
      <c r="D274" s="40" t="s">
        <v>120</v>
      </c>
      <c r="E274" s="41">
        <v>9628</v>
      </c>
      <c r="F274" s="23"/>
      <c r="G274" s="34"/>
      <c r="H274" s="35"/>
      <c r="I274" s="35"/>
      <c r="J274" s="35"/>
      <c r="K274" s="35"/>
    </row>
    <row r="275" ht="20.25" customHeight="1" spans="1:11">
      <c r="A275" s="21">
        <f t="shared" si="4"/>
        <v>3</v>
      </c>
      <c r="B275" s="36">
        <v>210</v>
      </c>
      <c r="C275" s="37" t="s">
        <v>121</v>
      </c>
      <c r="D275" s="32" t="s">
        <v>121</v>
      </c>
      <c r="E275" s="33">
        <v>90526</v>
      </c>
      <c r="F275" s="23"/>
      <c r="G275" s="34"/>
      <c r="H275" s="35"/>
      <c r="I275" s="35"/>
      <c r="J275" s="35"/>
      <c r="K275" s="35"/>
    </row>
    <row r="276" ht="20.25" customHeight="1" spans="1:11">
      <c r="A276" s="21">
        <f t="shared" si="4"/>
        <v>5</v>
      </c>
      <c r="B276" s="36">
        <v>21001</v>
      </c>
      <c r="C276" s="37" t="s">
        <v>411</v>
      </c>
      <c r="D276" s="32" t="s">
        <v>411</v>
      </c>
      <c r="E276" s="33">
        <v>2761</v>
      </c>
      <c r="F276" s="23"/>
      <c r="G276" s="34"/>
      <c r="H276" s="35"/>
      <c r="I276" s="35"/>
      <c r="J276" s="35"/>
      <c r="K276" s="35"/>
    </row>
    <row r="277" ht="20.25" customHeight="1" spans="1:11">
      <c r="A277" s="21">
        <f t="shared" si="4"/>
        <v>7</v>
      </c>
      <c r="B277" s="38">
        <v>2100101</v>
      </c>
      <c r="C277" s="39" t="s">
        <v>100</v>
      </c>
      <c r="D277" s="40" t="s">
        <v>100</v>
      </c>
      <c r="E277" s="41">
        <v>2136</v>
      </c>
      <c r="F277" s="23"/>
      <c r="G277" s="34"/>
      <c r="H277" s="35"/>
      <c r="I277" s="35"/>
      <c r="J277" s="35"/>
      <c r="K277" s="35"/>
    </row>
    <row r="278" ht="20.25" customHeight="1" spans="1:11">
      <c r="A278" s="21">
        <f t="shared" si="4"/>
        <v>7</v>
      </c>
      <c r="B278" s="38">
        <v>2100102</v>
      </c>
      <c r="C278" s="39" t="s">
        <v>102</v>
      </c>
      <c r="D278" s="40" t="s">
        <v>102</v>
      </c>
      <c r="E278" s="41">
        <v>532</v>
      </c>
      <c r="F278" s="23"/>
      <c r="G278" s="34"/>
      <c r="H278" s="35"/>
      <c r="I278" s="35"/>
      <c r="J278" s="35"/>
      <c r="K278" s="35"/>
    </row>
    <row r="279" ht="20.25" customHeight="1" spans="1:11">
      <c r="A279" s="21">
        <f t="shared" si="4"/>
        <v>7</v>
      </c>
      <c r="B279" s="38">
        <v>2100199</v>
      </c>
      <c r="C279" s="39" t="s">
        <v>412</v>
      </c>
      <c r="D279" s="40" t="s">
        <v>412</v>
      </c>
      <c r="E279" s="41">
        <v>93</v>
      </c>
      <c r="F279" s="23"/>
      <c r="G279" s="34"/>
      <c r="H279" s="35"/>
      <c r="I279" s="35"/>
      <c r="J279" s="35"/>
      <c r="K279" s="35"/>
    </row>
    <row r="280" ht="20.25" customHeight="1" spans="1:11">
      <c r="A280" s="21">
        <f t="shared" si="4"/>
        <v>5</v>
      </c>
      <c r="B280" s="36">
        <v>21002</v>
      </c>
      <c r="C280" s="37" t="s">
        <v>413</v>
      </c>
      <c r="D280" s="32" t="s">
        <v>413</v>
      </c>
      <c r="E280" s="33">
        <v>9058</v>
      </c>
      <c r="F280" s="23"/>
      <c r="G280" s="34"/>
      <c r="H280" s="35"/>
      <c r="I280" s="35"/>
      <c r="J280" s="35"/>
      <c r="K280" s="35"/>
    </row>
    <row r="281" ht="20.25" customHeight="1" spans="1:11">
      <c r="A281" s="21">
        <f t="shared" si="4"/>
        <v>7</v>
      </c>
      <c r="B281" s="38">
        <v>2100201</v>
      </c>
      <c r="C281" s="39" t="s">
        <v>414</v>
      </c>
      <c r="D281" s="40" t="s">
        <v>414</v>
      </c>
      <c r="E281" s="41">
        <v>7744</v>
      </c>
      <c r="F281" s="23"/>
      <c r="G281" s="34"/>
      <c r="H281" s="35"/>
      <c r="I281" s="35"/>
      <c r="J281" s="35"/>
      <c r="K281" s="35"/>
    </row>
    <row r="282" ht="20.25" customHeight="1" spans="1:11">
      <c r="A282" s="21">
        <f t="shared" si="4"/>
        <v>7</v>
      </c>
      <c r="B282" s="38">
        <v>2100202</v>
      </c>
      <c r="C282" s="39" t="s">
        <v>415</v>
      </c>
      <c r="D282" s="40" t="s">
        <v>415</v>
      </c>
      <c r="E282" s="41">
        <v>762</v>
      </c>
      <c r="F282" s="23"/>
      <c r="G282" s="34"/>
      <c r="H282" s="35"/>
      <c r="I282" s="35"/>
      <c r="J282" s="35"/>
      <c r="K282" s="35"/>
    </row>
    <row r="283" ht="20.25" customHeight="1" spans="1:11">
      <c r="A283" s="21">
        <f t="shared" si="4"/>
        <v>7</v>
      </c>
      <c r="B283" s="38">
        <v>2100205</v>
      </c>
      <c r="C283" s="39" t="s">
        <v>416</v>
      </c>
      <c r="D283" s="40" t="s">
        <v>416</v>
      </c>
      <c r="E283" s="41">
        <v>497</v>
      </c>
      <c r="F283" s="23"/>
      <c r="G283" s="34"/>
      <c r="H283" s="35"/>
      <c r="I283" s="35"/>
      <c r="J283" s="35"/>
      <c r="K283" s="35"/>
    </row>
    <row r="284" ht="20.25" customHeight="1" spans="1:11">
      <c r="A284" s="21">
        <f t="shared" si="4"/>
        <v>7</v>
      </c>
      <c r="B284" s="38">
        <v>2100209</v>
      </c>
      <c r="C284" s="39" t="s">
        <v>417</v>
      </c>
      <c r="D284" s="40" t="s">
        <v>417</v>
      </c>
      <c r="E284" s="41">
        <v>55</v>
      </c>
      <c r="F284" s="23"/>
      <c r="G284" s="34"/>
      <c r="H284" s="35"/>
      <c r="I284" s="35"/>
      <c r="J284" s="35"/>
      <c r="K284" s="35"/>
    </row>
    <row r="285" ht="20.25" customHeight="1" spans="1:11">
      <c r="A285" s="21">
        <f t="shared" si="4"/>
        <v>5</v>
      </c>
      <c r="B285" s="36">
        <v>21003</v>
      </c>
      <c r="C285" s="37" t="s">
        <v>418</v>
      </c>
      <c r="D285" s="32" t="s">
        <v>418</v>
      </c>
      <c r="E285" s="33">
        <v>9195</v>
      </c>
      <c r="F285" s="23"/>
      <c r="G285" s="34"/>
      <c r="H285" s="35"/>
      <c r="I285" s="35"/>
      <c r="J285" s="35"/>
      <c r="K285" s="35"/>
    </row>
    <row r="286" ht="20.25" customHeight="1" spans="1:11">
      <c r="A286" s="21">
        <f t="shared" si="4"/>
        <v>7</v>
      </c>
      <c r="B286" s="38">
        <v>2100301</v>
      </c>
      <c r="C286" s="39" t="s">
        <v>419</v>
      </c>
      <c r="D286" s="40" t="s">
        <v>419</v>
      </c>
      <c r="E286" s="41">
        <v>2255</v>
      </c>
      <c r="F286" s="23"/>
      <c r="G286" s="34"/>
      <c r="H286" s="35"/>
      <c r="I286" s="35"/>
      <c r="J286" s="35"/>
      <c r="K286" s="35"/>
    </row>
    <row r="287" ht="20.25" customHeight="1" spans="1:11">
      <c r="A287" s="21">
        <f t="shared" si="4"/>
        <v>7</v>
      </c>
      <c r="B287" s="38">
        <v>2100302</v>
      </c>
      <c r="C287" s="39" t="s">
        <v>420</v>
      </c>
      <c r="D287" s="40" t="s">
        <v>420</v>
      </c>
      <c r="E287" s="41">
        <v>4831</v>
      </c>
      <c r="F287" s="23"/>
      <c r="G287" s="34"/>
      <c r="H287" s="35"/>
      <c r="I287" s="35"/>
      <c r="J287" s="35"/>
      <c r="K287" s="35"/>
    </row>
    <row r="288" ht="20.25" customHeight="1" spans="1:11">
      <c r="A288" s="21">
        <f t="shared" si="4"/>
        <v>7</v>
      </c>
      <c r="B288" s="38">
        <v>2100399</v>
      </c>
      <c r="C288" s="39" t="s">
        <v>421</v>
      </c>
      <c r="D288" s="40" t="s">
        <v>421</v>
      </c>
      <c r="E288" s="41">
        <v>2109</v>
      </c>
      <c r="F288" s="23"/>
      <c r="G288" s="34"/>
      <c r="H288" s="35"/>
      <c r="I288" s="35"/>
      <c r="J288" s="35"/>
      <c r="K288" s="35"/>
    </row>
    <row r="289" ht="20.25" customHeight="1" spans="1:11">
      <c r="A289" s="21">
        <f t="shared" si="4"/>
        <v>5</v>
      </c>
      <c r="B289" s="36">
        <v>21004</v>
      </c>
      <c r="C289" s="37" t="s">
        <v>422</v>
      </c>
      <c r="D289" s="32" t="s">
        <v>422</v>
      </c>
      <c r="E289" s="33">
        <v>21895</v>
      </c>
      <c r="F289" s="23"/>
      <c r="G289" s="34"/>
      <c r="H289" s="35"/>
      <c r="I289" s="35"/>
      <c r="J289" s="35"/>
      <c r="K289" s="35"/>
    </row>
    <row r="290" ht="20.25" customHeight="1" spans="1:11">
      <c r="A290" s="21">
        <f t="shared" si="4"/>
        <v>7</v>
      </c>
      <c r="B290" s="38">
        <v>2100401</v>
      </c>
      <c r="C290" s="39" t="s">
        <v>423</v>
      </c>
      <c r="D290" s="40" t="s">
        <v>423</v>
      </c>
      <c r="E290" s="41">
        <v>1716</v>
      </c>
      <c r="F290" s="23"/>
      <c r="G290" s="34"/>
      <c r="H290" s="35"/>
      <c r="I290" s="35"/>
      <c r="J290" s="35"/>
      <c r="K290" s="35"/>
    </row>
    <row r="291" ht="20.25" customHeight="1" spans="1:11">
      <c r="A291" s="21">
        <f t="shared" si="4"/>
        <v>7</v>
      </c>
      <c r="B291" s="38">
        <v>2100403</v>
      </c>
      <c r="C291" s="39" t="s">
        <v>424</v>
      </c>
      <c r="D291" s="40" t="s">
        <v>424</v>
      </c>
      <c r="E291" s="41">
        <v>1065</v>
      </c>
      <c r="F291" s="23"/>
      <c r="G291" s="34"/>
      <c r="H291" s="35"/>
      <c r="I291" s="35"/>
      <c r="J291" s="35"/>
      <c r="K291" s="35"/>
    </row>
    <row r="292" ht="20.25" customHeight="1" spans="1:11">
      <c r="A292" s="21">
        <f t="shared" si="4"/>
        <v>7</v>
      </c>
      <c r="B292" s="38">
        <v>2100406</v>
      </c>
      <c r="C292" s="39" t="s">
        <v>425</v>
      </c>
      <c r="D292" s="40" t="s">
        <v>425</v>
      </c>
      <c r="E292" s="41">
        <v>1720</v>
      </c>
      <c r="F292" s="23"/>
      <c r="G292" s="34"/>
      <c r="H292" s="35"/>
      <c r="I292" s="35"/>
      <c r="J292" s="35"/>
      <c r="K292" s="35"/>
    </row>
    <row r="293" ht="20.25" customHeight="1" spans="1:11">
      <c r="A293" s="21">
        <f t="shared" si="4"/>
        <v>7</v>
      </c>
      <c r="B293" s="38">
        <v>2100408</v>
      </c>
      <c r="C293" s="39" t="s">
        <v>426</v>
      </c>
      <c r="D293" s="40" t="s">
        <v>426</v>
      </c>
      <c r="E293" s="41">
        <v>9114</v>
      </c>
      <c r="F293" s="23"/>
      <c r="G293" s="34"/>
      <c r="H293" s="35"/>
      <c r="I293" s="35"/>
      <c r="J293" s="35"/>
      <c r="K293" s="35"/>
    </row>
    <row r="294" ht="20.25" customHeight="1" spans="1:11">
      <c r="A294" s="21">
        <f t="shared" si="4"/>
        <v>7</v>
      </c>
      <c r="B294" s="38">
        <v>2100409</v>
      </c>
      <c r="C294" s="39" t="s">
        <v>427</v>
      </c>
      <c r="D294" s="40" t="s">
        <v>427</v>
      </c>
      <c r="E294" s="41">
        <v>1802</v>
      </c>
      <c r="F294" s="23"/>
      <c r="G294" s="34"/>
      <c r="H294" s="35"/>
      <c r="I294" s="35"/>
      <c r="J294" s="35"/>
      <c r="K294" s="35"/>
    </row>
    <row r="295" ht="20.25" customHeight="1" spans="1:11">
      <c r="A295" s="21">
        <f t="shared" si="4"/>
        <v>7</v>
      </c>
      <c r="B295" s="38">
        <v>2100410</v>
      </c>
      <c r="C295" s="39" t="s">
        <v>428</v>
      </c>
      <c r="D295" s="40" t="s">
        <v>428</v>
      </c>
      <c r="E295" s="41">
        <v>1025</v>
      </c>
      <c r="F295" s="23"/>
      <c r="G295" s="34"/>
      <c r="H295" s="35"/>
      <c r="I295" s="35"/>
      <c r="J295" s="35"/>
      <c r="K295" s="35"/>
    </row>
    <row r="296" ht="20.25" customHeight="1" spans="1:11">
      <c r="A296" s="21">
        <f t="shared" si="4"/>
        <v>7</v>
      </c>
      <c r="B296" s="38">
        <v>2100499</v>
      </c>
      <c r="C296" s="39" t="s">
        <v>429</v>
      </c>
      <c r="D296" s="40" t="s">
        <v>429</v>
      </c>
      <c r="E296" s="41">
        <v>5453</v>
      </c>
      <c r="F296" s="23"/>
      <c r="G296" s="34"/>
      <c r="H296" s="35"/>
      <c r="I296" s="35"/>
      <c r="J296" s="35"/>
      <c r="K296" s="35"/>
    </row>
    <row r="297" ht="20.25" customHeight="1" spans="1:11">
      <c r="A297" s="21">
        <f t="shared" si="4"/>
        <v>5</v>
      </c>
      <c r="B297" s="36">
        <v>21006</v>
      </c>
      <c r="C297" s="37" t="s">
        <v>430</v>
      </c>
      <c r="D297" s="32" t="s">
        <v>430</v>
      </c>
      <c r="E297" s="33">
        <v>12</v>
      </c>
      <c r="F297" s="23"/>
      <c r="G297" s="34"/>
      <c r="H297" s="35"/>
      <c r="I297" s="35"/>
      <c r="J297" s="35"/>
      <c r="K297" s="35"/>
    </row>
    <row r="298" ht="20.25" customHeight="1" spans="1:11">
      <c r="A298" s="21">
        <f t="shared" si="4"/>
        <v>7</v>
      </c>
      <c r="B298" s="38">
        <v>2100601</v>
      </c>
      <c r="C298" s="39" t="s">
        <v>431</v>
      </c>
      <c r="D298" s="40" t="s">
        <v>431</v>
      </c>
      <c r="E298" s="41">
        <v>12</v>
      </c>
      <c r="F298" s="23"/>
      <c r="G298" s="34"/>
      <c r="H298" s="35"/>
      <c r="I298" s="35"/>
      <c r="J298" s="35"/>
      <c r="K298" s="35"/>
    </row>
    <row r="299" ht="20.25" customHeight="1" spans="1:11">
      <c r="A299" s="21">
        <f t="shared" si="4"/>
        <v>5</v>
      </c>
      <c r="B299" s="36">
        <v>21007</v>
      </c>
      <c r="C299" s="37" t="s">
        <v>432</v>
      </c>
      <c r="D299" s="32" t="s">
        <v>432</v>
      </c>
      <c r="E299" s="33">
        <v>2729</v>
      </c>
      <c r="F299" s="23"/>
      <c r="G299" s="34"/>
      <c r="H299" s="35"/>
      <c r="I299" s="35"/>
      <c r="J299" s="35"/>
      <c r="K299" s="35"/>
    </row>
    <row r="300" ht="20.25" customHeight="1" spans="1:11">
      <c r="A300" s="21">
        <f t="shared" si="4"/>
        <v>7</v>
      </c>
      <c r="B300" s="38">
        <v>2100799</v>
      </c>
      <c r="C300" s="39" t="s">
        <v>433</v>
      </c>
      <c r="D300" s="40" t="s">
        <v>433</v>
      </c>
      <c r="E300" s="41">
        <v>2729</v>
      </c>
      <c r="F300" s="23"/>
      <c r="G300" s="34"/>
      <c r="H300" s="35"/>
      <c r="I300" s="35"/>
      <c r="J300" s="35"/>
      <c r="K300" s="35"/>
    </row>
    <row r="301" ht="20.25" customHeight="1" spans="1:11">
      <c r="A301" s="21">
        <f t="shared" si="4"/>
        <v>5</v>
      </c>
      <c r="B301" s="36">
        <v>21011</v>
      </c>
      <c r="C301" s="37" t="s">
        <v>122</v>
      </c>
      <c r="D301" s="32" t="s">
        <v>122</v>
      </c>
      <c r="E301" s="33">
        <v>22180</v>
      </c>
      <c r="F301" s="23"/>
      <c r="G301" s="34"/>
      <c r="H301" s="35"/>
      <c r="I301" s="35"/>
      <c r="J301" s="35"/>
      <c r="K301" s="35"/>
    </row>
    <row r="302" ht="20.25" customHeight="1" spans="1:11">
      <c r="A302" s="21">
        <f t="shared" si="4"/>
        <v>7</v>
      </c>
      <c r="B302" s="38">
        <v>2101101</v>
      </c>
      <c r="C302" s="39" t="s">
        <v>123</v>
      </c>
      <c r="D302" s="40" t="s">
        <v>123</v>
      </c>
      <c r="E302" s="41">
        <v>7388</v>
      </c>
      <c r="F302" s="23"/>
      <c r="G302" s="34"/>
      <c r="H302" s="35"/>
      <c r="I302" s="35"/>
      <c r="J302" s="35"/>
      <c r="K302" s="35"/>
    </row>
    <row r="303" ht="20.25" customHeight="1" spans="1:11">
      <c r="A303" s="21">
        <f t="shared" si="4"/>
        <v>7</v>
      </c>
      <c r="B303" s="38">
        <v>2101102</v>
      </c>
      <c r="C303" s="39" t="s">
        <v>124</v>
      </c>
      <c r="D303" s="40" t="s">
        <v>124</v>
      </c>
      <c r="E303" s="41">
        <v>14753</v>
      </c>
      <c r="F303" s="23"/>
      <c r="G303" s="34"/>
      <c r="H303" s="35"/>
      <c r="I303" s="35"/>
      <c r="J303" s="35"/>
      <c r="K303" s="35"/>
    </row>
    <row r="304" ht="20.25" customHeight="1" spans="1:11">
      <c r="A304" s="21">
        <f t="shared" si="4"/>
        <v>7</v>
      </c>
      <c r="B304" s="38">
        <v>2101103</v>
      </c>
      <c r="C304" s="39" t="s">
        <v>434</v>
      </c>
      <c r="D304" s="40" t="s">
        <v>434</v>
      </c>
      <c r="E304" s="41">
        <v>3</v>
      </c>
      <c r="F304" s="23"/>
      <c r="G304" s="34"/>
      <c r="H304" s="35"/>
      <c r="I304" s="35"/>
      <c r="J304" s="35"/>
      <c r="K304" s="35"/>
    </row>
    <row r="305" ht="20.25" customHeight="1" spans="1:11">
      <c r="A305" s="21">
        <f t="shared" si="4"/>
        <v>7</v>
      </c>
      <c r="B305" s="38">
        <v>2101199</v>
      </c>
      <c r="C305" s="39" t="s">
        <v>435</v>
      </c>
      <c r="D305" s="40" t="s">
        <v>435</v>
      </c>
      <c r="E305" s="41">
        <v>36</v>
      </c>
      <c r="F305" s="23"/>
      <c r="G305" s="34"/>
      <c r="H305" s="35"/>
      <c r="I305" s="35"/>
      <c r="J305" s="35"/>
      <c r="K305" s="35"/>
    </row>
    <row r="306" ht="20.25" customHeight="1" spans="1:11">
      <c r="A306" s="21">
        <f t="shared" si="4"/>
        <v>5</v>
      </c>
      <c r="B306" s="36">
        <v>21012</v>
      </c>
      <c r="C306" s="37" t="s">
        <v>436</v>
      </c>
      <c r="D306" s="32" t="s">
        <v>436</v>
      </c>
      <c r="E306" s="33">
        <v>5070</v>
      </c>
      <c r="F306" s="23"/>
      <c r="G306" s="34"/>
      <c r="H306" s="35"/>
      <c r="I306" s="35"/>
      <c r="J306" s="35"/>
      <c r="K306" s="35"/>
    </row>
    <row r="307" ht="20.25" customHeight="1" spans="1:11">
      <c r="A307" s="21">
        <f t="shared" si="4"/>
        <v>7</v>
      </c>
      <c r="B307" s="38">
        <v>2101202</v>
      </c>
      <c r="C307" s="39" t="s">
        <v>437</v>
      </c>
      <c r="D307" s="40" t="s">
        <v>437</v>
      </c>
      <c r="E307" s="41">
        <v>5070</v>
      </c>
      <c r="F307" s="23"/>
      <c r="G307" s="34"/>
      <c r="H307" s="35"/>
      <c r="I307" s="35"/>
      <c r="J307" s="35"/>
      <c r="K307" s="35"/>
    </row>
    <row r="308" ht="20.25" customHeight="1" spans="1:11">
      <c r="A308" s="21">
        <f t="shared" si="4"/>
        <v>5</v>
      </c>
      <c r="B308" s="36">
        <v>21013</v>
      </c>
      <c r="C308" s="37" t="s">
        <v>438</v>
      </c>
      <c r="D308" s="32" t="s">
        <v>438</v>
      </c>
      <c r="E308" s="33">
        <v>5790</v>
      </c>
      <c r="F308" s="23"/>
      <c r="G308" s="34"/>
      <c r="H308" s="35"/>
      <c r="I308" s="35"/>
      <c r="J308" s="35"/>
      <c r="K308" s="35"/>
    </row>
    <row r="309" ht="20.25" customHeight="1" spans="1:11">
      <c r="A309" s="21">
        <f t="shared" si="4"/>
        <v>7</v>
      </c>
      <c r="B309" s="38">
        <v>2101301</v>
      </c>
      <c r="C309" s="39" t="s">
        <v>439</v>
      </c>
      <c r="D309" s="40" t="s">
        <v>439</v>
      </c>
      <c r="E309" s="41">
        <v>5790</v>
      </c>
      <c r="F309" s="23"/>
      <c r="G309" s="34"/>
      <c r="H309" s="35"/>
      <c r="I309" s="35"/>
      <c r="J309" s="35"/>
      <c r="K309" s="35"/>
    </row>
    <row r="310" ht="20.25" customHeight="1" spans="1:11">
      <c r="A310" s="21">
        <f t="shared" si="4"/>
        <v>5</v>
      </c>
      <c r="B310" s="36">
        <v>21014</v>
      </c>
      <c r="C310" s="37" t="s">
        <v>440</v>
      </c>
      <c r="D310" s="32" t="s">
        <v>440</v>
      </c>
      <c r="E310" s="33">
        <v>545</v>
      </c>
      <c r="F310" s="23"/>
      <c r="G310" s="34"/>
      <c r="H310" s="35"/>
      <c r="I310" s="35"/>
      <c r="J310" s="35"/>
      <c r="K310" s="35"/>
    </row>
    <row r="311" ht="20.25" customHeight="1" spans="1:11">
      <c r="A311" s="21">
        <f t="shared" si="4"/>
        <v>7</v>
      </c>
      <c r="B311" s="38">
        <v>2101401</v>
      </c>
      <c r="C311" s="39" t="s">
        <v>441</v>
      </c>
      <c r="D311" s="40" t="s">
        <v>441</v>
      </c>
      <c r="E311" s="41">
        <v>545</v>
      </c>
      <c r="F311" s="23"/>
      <c r="G311" s="34"/>
      <c r="H311" s="35"/>
      <c r="I311" s="35"/>
      <c r="J311" s="35"/>
      <c r="K311" s="35"/>
    </row>
    <row r="312" ht="20.25" customHeight="1" spans="1:11">
      <c r="A312" s="21">
        <f t="shared" si="4"/>
        <v>5</v>
      </c>
      <c r="B312" s="36">
        <v>21015</v>
      </c>
      <c r="C312" s="37" t="s">
        <v>442</v>
      </c>
      <c r="D312" s="32" t="s">
        <v>442</v>
      </c>
      <c r="E312" s="33">
        <v>2280</v>
      </c>
      <c r="F312" s="23"/>
      <c r="G312" s="34"/>
      <c r="H312" s="35"/>
      <c r="I312" s="35"/>
      <c r="J312" s="35"/>
      <c r="K312" s="35"/>
    </row>
    <row r="313" ht="20.25" customHeight="1" spans="1:11">
      <c r="A313" s="21">
        <f t="shared" si="4"/>
        <v>7</v>
      </c>
      <c r="B313" s="38">
        <v>2101501</v>
      </c>
      <c r="C313" s="39" t="s">
        <v>100</v>
      </c>
      <c r="D313" s="40" t="s">
        <v>100</v>
      </c>
      <c r="E313" s="41">
        <v>1047</v>
      </c>
      <c r="F313" s="23"/>
      <c r="G313" s="34"/>
      <c r="H313" s="35"/>
      <c r="I313" s="35"/>
      <c r="J313" s="35"/>
      <c r="K313" s="35"/>
    </row>
    <row r="314" ht="20.25" customHeight="1" spans="1:11">
      <c r="A314" s="21">
        <f t="shared" si="4"/>
        <v>7</v>
      </c>
      <c r="B314" s="38">
        <v>2101502</v>
      </c>
      <c r="C314" s="39" t="s">
        <v>102</v>
      </c>
      <c r="D314" s="40" t="s">
        <v>102</v>
      </c>
      <c r="E314" s="41">
        <v>101</v>
      </c>
      <c r="F314" s="23"/>
      <c r="G314" s="34"/>
      <c r="H314" s="35"/>
      <c r="I314" s="35"/>
      <c r="J314" s="35"/>
      <c r="K314" s="35"/>
    </row>
    <row r="315" ht="20.25" customHeight="1" spans="1:11">
      <c r="A315" s="21">
        <f t="shared" si="4"/>
        <v>7</v>
      </c>
      <c r="B315" s="38">
        <v>2101506</v>
      </c>
      <c r="C315" s="39" t="s">
        <v>443</v>
      </c>
      <c r="D315" s="40" t="s">
        <v>443</v>
      </c>
      <c r="E315" s="41">
        <v>1132</v>
      </c>
      <c r="F315" s="23"/>
      <c r="G315" s="34"/>
      <c r="H315" s="35"/>
      <c r="I315" s="35"/>
      <c r="J315" s="35"/>
      <c r="K315" s="35"/>
    </row>
    <row r="316" ht="20.25" customHeight="1" spans="1:11">
      <c r="A316" s="21">
        <f t="shared" si="4"/>
        <v>5</v>
      </c>
      <c r="B316" s="36">
        <v>21016</v>
      </c>
      <c r="C316" s="37" t="s">
        <v>444</v>
      </c>
      <c r="D316" s="32" t="s">
        <v>444</v>
      </c>
      <c r="E316" s="33">
        <v>35</v>
      </c>
      <c r="F316" s="23"/>
      <c r="G316" s="34"/>
      <c r="H316" s="35"/>
      <c r="I316" s="35"/>
      <c r="J316" s="35"/>
      <c r="K316" s="35"/>
    </row>
    <row r="317" ht="20.25" customHeight="1" spans="1:11">
      <c r="A317" s="21">
        <f t="shared" si="4"/>
        <v>7</v>
      </c>
      <c r="B317" s="38">
        <v>2101601</v>
      </c>
      <c r="C317" s="39" t="s">
        <v>445</v>
      </c>
      <c r="D317" s="40" t="s">
        <v>445</v>
      </c>
      <c r="E317" s="41">
        <v>35</v>
      </c>
      <c r="F317" s="23"/>
      <c r="G317" s="34"/>
      <c r="H317" s="35"/>
      <c r="I317" s="35"/>
      <c r="J317" s="35"/>
      <c r="K317" s="35"/>
    </row>
    <row r="318" ht="20.25" customHeight="1" spans="1:11">
      <c r="A318" s="21">
        <f t="shared" si="4"/>
        <v>5</v>
      </c>
      <c r="B318" s="36">
        <v>21099</v>
      </c>
      <c r="C318" s="37" t="s">
        <v>446</v>
      </c>
      <c r="D318" s="32" t="s">
        <v>446</v>
      </c>
      <c r="E318" s="33">
        <v>8976</v>
      </c>
      <c r="F318" s="23"/>
      <c r="G318" s="34"/>
      <c r="H318" s="35"/>
      <c r="I318" s="35"/>
      <c r="J318" s="35"/>
      <c r="K318" s="35"/>
    </row>
    <row r="319" ht="20.25" customHeight="1" spans="1:11">
      <c r="A319" s="21">
        <f t="shared" si="4"/>
        <v>7</v>
      </c>
      <c r="B319" s="38">
        <v>2109999</v>
      </c>
      <c r="C319" s="39" t="s">
        <v>447</v>
      </c>
      <c r="D319" s="40" t="s">
        <v>447</v>
      </c>
      <c r="E319" s="41">
        <v>8976</v>
      </c>
      <c r="F319" s="23"/>
      <c r="G319" s="34"/>
      <c r="H319" s="35"/>
      <c r="I319" s="35"/>
      <c r="J319" s="35"/>
      <c r="K319" s="35"/>
    </row>
    <row r="320" ht="20.25" customHeight="1" spans="1:11">
      <c r="A320" s="21">
        <f t="shared" si="4"/>
        <v>3</v>
      </c>
      <c r="B320" s="36">
        <v>211</v>
      </c>
      <c r="C320" s="37" t="s">
        <v>125</v>
      </c>
      <c r="D320" s="32" t="s">
        <v>125</v>
      </c>
      <c r="E320" s="33">
        <v>57611</v>
      </c>
      <c r="F320" s="23"/>
      <c r="G320" s="34"/>
      <c r="H320" s="35"/>
      <c r="I320" s="35"/>
      <c r="J320" s="35"/>
      <c r="K320" s="35"/>
    </row>
    <row r="321" ht="20.25" customHeight="1" spans="1:11">
      <c r="A321" s="21">
        <f t="shared" si="4"/>
        <v>5</v>
      </c>
      <c r="B321" s="36">
        <v>21101</v>
      </c>
      <c r="C321" s="37" t="s">
        <v>126</v>
      </c>
      <c r="D321" s="32" t="s">
        <v>126</v>
      </c>
      <c r="E321" s="33">
        <v>2413</v>
      </c>
      <c r="F321" s="23"/>
      <c r="G321" s="34"/>
      <c r="H321" s="35"/>
      <c r="I321" s="35"/>
      <c r="J321" s="35"/>
      <c r="K321" s="35"/>
    </row>
    <row r="322" ht="20.25" customHeight="1" spans="1:11">
      <c r="A322" s="21">
        <f t="shared" si="4"/>
        <v>7</v>
      </c>
      <c r="B322" s="38">
        <v>2110101</v>
      </c>
      <c r="C322" s="39" t="s">
        <v>100</v>
      </c>
      <c r="D322" s="40" t="s">
        <v>100</v>
      </c>
      <c r="E322" s="41">
        <v>1237</v>
      </c>
      <c r="F322" s="23"/>
      <c r="G322" s="34"/>
      <c r="H322" s="35"/>
      <c r="I322" s="35"/>
      <c r="J322" s="35"/>
      <c r="K322" s="35"/>
    </row>
    <row r="323" ht="20.25" customHeight="1" spans="1:11">
      <c r="A323" s="21">
        <f t="shared" si="4"/>
        <v>7</v>
      </c>
      <c r="B323" s="38">
        <v>2110102</v>
      </c>
      <c r="C323" s="39" t="s">
        <v>102</v>
      </c>
      <c r="D323" s="40" t="s">
        <v>102</v>
      </c>
      <c r="E323" s="41">
        <v>661</v>
      </c>
      <c r="F323" s="23"/>
      <c r="G323" s="34"/>
      <c r="H323" s="35"/>
      <c r="I323" s="35"/>
      <c r="J323" s="35"/>
      <c r="K323" s="35"/>
    </row>
    <row r="324" ht="20.25" customHeight="1" spans="1:11">
      <c r="A324" s="21">
        <f t="shared" si="4"/>
        <v>7</v>
      </c>
      <c r="B324" s="38">
        <v>2110199</v>
      </c>
      <c r="C324" s="39" t="s">
        <v>127</v>
      </c>
      <c r="D324" s="40" t="s">
        <v>127</v>
      </c>
      <c r="E324" s="41">
        <v>515</v>
      </c>
      <c r="F324" s="23"/>
      <c r="G324" s="34"/>
      <c r="H324" s="35"/>
      <c r="I324" s="35"/>
      <c r="J324" s="35"/>
      <c r="K324" s="35"/>
    </row>
    <row r="325" ht="20.25" customHeight="1" spans="1:11">
      <c r="A325" s="21">
        <f t="shared" si="4"/>
        <v>5</v>
      </c>
      <c r="B325" s="36">
        <v>21103</v>
      </c>
      <c r="C325" s="37" t="s">
        <v>448</v>
      </c>
      <c r="D325" s="32" t="s">
        <v>448</v>
      </c>
      <c r="E325" s="33">
        <v>17147</v>
      </c>
      <c r="F325" s="23"/>
      <c r="G325" s="34"/>
      <c r="H325" s="35"/>
      <c r="I325" s="35"/>
      <c r="J325" s="35"/>
      <c r="K325" s="35"/>
    </row>
    <row r="326" ht="20.25" customHeight="1" spans="1:11">
      <c r="A326" s="21">
        <f t="shared" si="4"/>
        <v>7</v>
      </c>
      <c r="B326" s="38">
        <v>2110301</v>
      </c>
      <c r="C326" s="39" t="s">
        <v>449</v>
      </c>
      <c r="D326" s="40" t="s">
        <v>449</v>
      </c>
      <c r="E326" s="41">
        <v>2602</v>
      </c>
      <c r="F326" s="23"/>
      <c r="G326" s="34"/>
      <c r="H326" s="35"/>
      <c r="I326" s="35"/>
      <c r="J326" s="35"/>
      <c r="K326" s="35"/>
    </row>
    <row r="327" ht="20.25" customHeight="1" spans="1:11">
      <c r="A327" s="21">
        <f t="shared" ref="A327:A390" si="5">LEN(B327)</f>
        <v>7</v>
      </c>
      <c r="B327" s="38">
        <v>2110302</v>
      </c>
      <c r="C327" s="39" t="s">
        <v>450</v>
      </c>
      <c r="D327" s="40" t="s">
        <v>450</v>
      </c>
      <c r="E327" s="41">
        <v>14423</v>
      </c>
      <c r="F327" s="23"/>
      <c r="G327" s="34"/>
      <c r="H327" s="35"/>
      <c r="I327" s="35"/>
      <c r="J327" s="35"/>
      <c r="K327" s="35"/>
    </row>
    <row r="328" ht="20.25" customHeight="1" spans="1:11">
      <c r="A328" s="21">
        <f t="shared" si="5"/>
        <v>7</v>
      </c>
      <c r="B328" s="38">
        <v>2110304</v>
      </c>
      <c r="C328" s="39" t="s">
        <v>451</v>
      </c>
      <c r="D328" s="40" t="s">
        <v>451</v>
      </c>
      <c r="E328" s="41">
        <v>96</v>
      </c>
      <c r="F328" s="23"/>
      <c r="G328" s="34"/>
      <c r="H328" s="35"/>
      <c r="I328" s="35"/>
      <c r="J328" s="35"/>
      <c r="K328" s="35"/>
    </row>
    <row r="329" ht="20.25" customHeight="1" spans="1:11">
      <c r="A329" s="21">
        <f t="shared" si="5"/>
        <v>7</v>
      </c>
      <c r="B329" s="38">
        <v>2110307</v>
      </c>
      <c r="C329" s="39" t="s">
        <v>452</v>
      </c>
      <c r="D329" s="40" t="s">
        <v>452</v>
      </c>
      <c r="E329" s="41">
        <v>6</v>
      </c>
      <c r="F329" s="23"/>
      <c r="G329" s="34"/>
      <c r="H329" s="35"/>
      <c r="I329" s="35"/>
      <c r="J329" s="35"/>
      <c r="K329" s="35"/>
    </row>
    <row r="330" ht="20.25" customHeight="1" spans="1:11">
      <c r="A330" s="21">
        <f t="shared" si="5"/>
        <v>7</v>
      </c>
      <c r="B330" s="38">
        <v>2110399</v>
      </c>
      <c r="C330" s="39" t="s">
        <v>453</v>
      </c>
      <c r="D330" s="40" t="s">
        <v>453</v>
      </c>
      <c r="E330" s="41">
        <v>20</v>
      </c>
      <c r="F330" s="23"/>
      <c r="G330" s="34"/>
      <c r="H330" s="35"/>
      <c r="I330" s="35"/>
      <c r="J330" s="35"/>
      <c r="K330" s="35"/>
    </row>
    <row r="331" ht="20.25" customHeight="1" spans="1:11">
      <c r="A331" s="21">
        <f t="shared" si="5"/>
        <v>5</v>
      </c>
      <c r="B331" s="36">
        <v>21104</v>
      </c>
      <c r="C331" s="37" t="s">
        <v>454</v>
      </c>
      <c r="D331" s="32" t="s">
        <v>454</v>
      </c>
      <c r="E331" s="33">
        <v>371</v>
      </c>
      <c r="F331" s="23"/>
      <c r="G331" s="34"/>
      <c r="H331" s="35"/>
      <c r="I331" s="35"/>
      <c r="J331" s="35"/>
      <c r="K331" s="35"/>
    </row>
    <row r="332" ht="20.25" customHeight="1" spans="1:11">
      <c r="A332" s="21">
        <f t="shared" si="5"/>
        <v>7</v>
      </c>
      <c r="B332" s="38">
        <v>2110401</v>
      </c>
      <c r="C332" s="39" t="s">
        <v>455</v>
      </c>
      <c r="D332" s="40" t="s">
        <v>455</v>
      </c>
      <c r="E332" s="41">
        <v>194</v>
      </c>
      <c r="F332" s="23"/>
      <c r="G332" s="34"/>
      <c r="H332" s="35"/>
      <c r="I332" s="35"/>
      <c r="J332" s="35"/>
      <c r="K332" s="35"/>
    </row>
    <row r="333" ht="20.25" customHeight="1" spans="1:11">
      <c r="A333" s="21">
        <f t="shared" si="5"/>
        <v>7</v>
      </c>
      <c r="B333" s="38">
        <v>2110402</v>
      </c>
      <c r="C333" s="39" t="s">
        <v>456</v>
      </c>
      <c r="D333" s="40" t="s">
        <v>456</v>
      </c>
      <c r="E333" s="41">
        <v>147</v>
      </c>
      <c r="F333" s="23"/>
      <c r="G333" s="34"/>
      <c r="H333" s="35"/>
      <c r="I333" s="35"/>
      <c r="J333" s="35"/>
      <c r="K333" s="35"/>
    </row>
    <row r="334" ht="20.25" customHeight="1" spans="1:11">
      <c r="A334" s="21">
        <f t="shared" si="5"/>
        <v>7</v>
      </c>
      <c r="B334" s="38">
        <v>2110406</v>
      </c>
      <c r="C334" s="39" t="s">
        <v>457</v>
      </c>
      <c r="D334" s="40" t="s">
        <v>457</v>
      </c>
      <c r="E334" s="41">
        <v>30</v>
      </c>
      <c r="F334" s="23"/>
      <c r="G334" s="34"/>
      <c r="H334" s="35"/>
      <c r="I334" s="35"/>
      <c r="J334" s="35"/>
      <c r="K334" s="35"/>
    </row>
    <row r="335" ht="20.25" customHeight="1" spans="1:11">
      <c r="A335" s="21">
        <f t="shared" si="5"/>
        <v>5</v>
      </c>
      <c r="B335" s="36">
        <v>21105</v>
      </c>
      <c r="C335" s="37" t="s">
        <v>458</v>
      </c>
      <c r="D335" s="32" t="s">
        <v>458</v>
      </c>
      <c r="E335" s="33">
        <v>138</v>
      </c>
      <c r="F335" s="23"/>
      <c r="G335" s="34"/>
      <c r="H335" s="35"/>
      <c r="I335" s="35"/>
      <c r="J335" s="35"/>
      <c r="K335" s="35"/>
    </row>
    <row r="336" ht="20.25" customHeight="1" spans="1:11">
      <c r="A336" s="21">
        <f t="shared" si="5"/>
        <v>7</v>
      </c>
      <c r="B336" s="38">
        <v>2110501</v>
      </c>
      <c r="C336" s="39" t="s">
        <v>459</v>
      </c>
      <c r="D336" s="40" t="s">
        <v>459</v>
      </c>
      <c r="E336" s="41">
        <v>43</v>
      </c>
      <c r="F336" s="23"/>
      <c r="G336" s="34"/>
      <c r="H336" s="35"/>
      <c r="I336" s="35"/>
      <c r="J336" s="35"/>
      <c r="K336" s="35"/>
    </row>
    <row r="337" ht="20.25" customHeight="1" spans="1:11">
      <c r="A337" s="21">
        <f t="shared" si="5"/>
        <v>7</v>
      </c>
      <c r="B337" s="38">
        <v>2110502</v>
      </c>
      <c r="C337" s="39" t="s">
        <v>460</v>
      </c>
      <c r="D337" s="40" t="s">
        <v>460</v>
      </c>
      <c r="E337" s="41">
        <v>95</v>
      </c>
      <c r="F337" s="23"/>
      <c r="G337" s="34"/>
      <c r="H337" s="35"/>
      <c r="I337" s="35"/>
      <c r="J337" s="35"/>
      <c r="K337" s="35"/>
    </row>
    <row r="338" ht="20.25" customHeight="1" spans="1:11">
      <c r="A338" s="21">
        <f t="shared" si="5"/>
        <v>5</v>
      </c>
      <c r="B338" s="36">
        <v>21106</v>
      </c>
      <c r="C338" s="37" t="s">
        <v>461</v>
      </c>
      <c r="D338" s="32" t="s">
        <v>461</v>
      </c>
      <c r="E338" s="33">
        <v>2373</v>
      </c>
      <c r="F338" s="23"/>
      <c r="G338" s="34"/>
      <c r="H338" s="35"/>
      <c r="I338" s="35"/>
      <c r="J338" s="35"/>
      <c r="K338" s="35"/>
    </row>
    <row r="339" ht="20.25" customHeight="1" spans="1:11">
      <c r="A339" s="21">
        <f t="shared" si="5"/>
        <v>7</v>
      </c>
      <c r="B339" s="38">
        <v>2110602</v>
      </c>
      <c r="C339" s="39" t="s">
        <v>462</v>
      </c>
      <c r="D339" s="40" t="s">
        <v>462</v>
      </c>
      <c r="E339" s="41">
        <v>2349</v>
      </c>
      <c r="F339" s="23"/>
      <c r="G339" s="34"/>
      <c r="H339" s="35"/>
      <c r="I339" s="35"/>
      <c r="J339" s="35"/>
      <c r="K339" s="35"/>
    </row>
    <row r="340" ht="20.25" customHeight="1" spans="1:11">
      <c r="A340" s="21">
        <f t="shared" si="5"/>
        <v>7</v>
      </c>
      <c r="B340" s="38">
        <v>2110699</v>
      </c>
      <c r="C340" s="39" t="s">
        <v>463</v>
      </c>
      <c r="D340" s="40" t="s">
        <v>463</v>
      </c>
      <c r="E340" s="41">
        <v>24</v>
      </c>
      <c r="F340" s="23"/>
      <c r="G340" s="34"/>
      <c r="H340" s="35"/>
      <c r="I340" s="35"/>
      <c r="J340" s="35"/>
      <c r="K340" s="35"/>
    </row>
    <row r="341" ht="20.25" customHeight="1" spans="1:11">
      <c r="A341" s="21">
        <f t="shared" si="5"/>
        <v>5</v>
      </c>
      <c r="B341" s="36">
        <v>21110</v>
      </c>
      <c r="C341" s="37" t="s">
        <v>464</v>
      </c>
      <c r="D341" s="32" t="s">
        <v>464</v>
      </c>
      <c r="E341" s="33">
        <v>34471</v>
      </c>
      <c r="F341" s="23"/>
      <c r="G341" s="34"/>
      <c r="H341" s="35"/>
      <c r="I341" s="35"/>
      <c r="J341" s="35"/>
      <c r="K341" s="35"/>
    </row>
    <row r="342" ht="20.25" customHeight="1" spans="1:11">
      <c r="A342" s="21">
        <f t="shared" si="5"/>
        <v>7</v>
      </c>
      <c r="B342" s="38">
        <v>2111001</v>
      </c>
      <c r="C342" s="39" t="s">
        <v>465</v>
      </c>
      <c r="D342" s="40" t="s">
        <v>465</v>
      </c>
      <c r="E342" s="41">
        <v>34471</v>
      </c>
      <c r="F342" s="23"/>
      <c r="G342" s="34"/>
      <c r="H342" s="35"/>
      <c r="I342" s="35"/>
      <c r="J342" s="35"/>
      <c r="K342" s="35"/>
    </row>
    <row r="343" ht="20.25" customHeight="1" spans="1:11">
      <c r="A343" s="21">
        <f t="shared" si="5"/>
        <v>5</v>
      </c>
      <c r="B343" s="36">
        <v>21111</v>
      </c>
      <c r="C343" s="37" t="s">
        <v>466</v>
      </c>
      <c r="D343" s="32" t="s">
        <v>466</v>
      </c>
      <c r="E343" s="33">
        <v>577</v>
      </c>
      <c r="F343" s="23"/>
      <c r="G343" s="34"/>
      <c r="H343" s="35"/>
      <c r="I343" s="35"/>
      <c r="J343" s="35"/>
      <c r="K343" s="35"/>
    </row>
    <row r="344" ht="20.25" customHeight="1" spans="1:11">
      <c r="A344" s="21">
        <f t="shared" si="5"/>
        <v>7</v>
      </c>
      <c r="B344" s="38">
        <v>2111101</v>
      </c>
      <c r="C344" s="39" t="s">
        <v>467</v>
      </c>
      <c r="D344" s="40" t="s">
        <v>467</v>
      </c>
      <c r="E344" s="41">
        <v>577</v>
      </c>
      <c r="F344" s="23"/>
      <c r="G344" s="34"/>
      <c r="H344" s="35"/>
      <c r="I344" s="35"/>
      <c r="J344" s="35"/>
      <c r="K344" s="35"/>
    </row>
    <row r="345" ht="20.25" customHeight="1" spans="1:11">
      <c r="A345" s="21">
        <f t="shared" si="5"/>
        <v>5</v>
      </c>
      <c r="B345" s="36">
        <v>21114</v>
      </c>
      <c r="C345" s="37" t="s">
        <v>468</v>
      </c>
      <c r="D345" s="32" t="s">
        <v>468</v>
      </c>
      <c r="E345" s="33">
        <v>83</v>
      </c>
      <c r="F345" s="23"/>
      <c r="G345" s="34"/>
      <c r="H345" s="35"/>
      <c r="I345" s="35"/>
      <c r="J345" s="35"/>
      <c r="K345" s="35"/>
    </row>
    <row r="346" ht="20.25" customHeight="1" spans="1:11">
      <c r="A346" s="21">
        <f t="shared" si="5"/>
        <v>7</v>
      </c>
      <c r="B346" s="38">
        <v>2111450</v>
      </c>
      <c r="C346" s="39" t="s">
        <v>113</v>
      </c>
      <c r="D346" s="40" t="s">
        <v>113</v>
      </c>
      <c r="E346" s="41">
        <v>83</v>
      </c>
      <c r="F346" s="23"/>
      <c r="G346" s="34"/>
      <c r="H346" s="35"/>
      <c r="I346" s="35"/>
      <c r="J346" s="35"/>
      <c r="K346" s="35"/>
    </row>
    <row r="347" ht="20.25" customHeight="1" spans="1:11">
      <c r="A347" s="21">
        <f t="shared" si="5"/>
        <v>5</v>
      </c>
      <c r="B347" s="36">
        <v>21199</v>
      </c>
      <c r="C347" s="37" t="s">
        <v>469</v>
      </c>
      <c r="D347" s="32" t="s">
        <v>469</v>
      </c>
      <c r="E347" s="33">
        <v>38</v>
      </c>
      <c r="F347" s="23"/>
      <c r="G347" s="34"/>
      <c r="H347" s="35"/>
      <c r="I347" s="35"/>
      <c r="J347" s="35"/>
      <c r="K347" s="35"/>
    </row>
    <row r="348" ht="20.25" customHeight="1" spans="1:11">
      <c r="A348" s="21">
        <f t="shared" si="5"/>
        <v>7</v>
      </c>
      <c r="B348" s="38">
        <v>2119999</v>
      </c>
      <c r="C348" s="39" t="s">
        <v>470</v>
      </c>
      <c r="D348" s="40" t="s">
        <v>470</v>
      </c>
      <c r="E348" s="41">
        <v>38</v>
      </c>
      <c r="F348" s="23"/>
      <c r="G348" s="34"/>
      <c r="H348" s="35"/>
      <c r="I348" s="35"/>
      <c r="J348" s="35"/>
      <c r="K348" s="35"/>
    </row>
    <row r="349" ht="20.25" customHeight="1" spans="1:11">
      <c r="A349" s="21">
        <f t="shared" si="5"/>
        <v>3</v>
      </c>
      <c r="B349" s="36">
        <v>212</v>
      </c>
      <c r="C349" s="37" t="s">
        <v>128</v>
      </c>
      <c r="D349" s="32" t="s">
        <v>128</v>
      </c>
      <c r="E349" s="33">
        <v>63188</v>
      </c>
      <c r="F349" s="23"/>
      <c r="G349" s="34"/>
      <c r="H349" s="35"/>
      <c r="I349" s="35"/>
      <c r="J349" s="35"/>
      <c r="K349" s="35"/>
    </row>
    <row r="350" ht="20.25" customHeight="1" spans="1:11">
      <c r="A350" s="21">
        <f t="shared" si="5"/>
        <v>5</v>
      </c>
      <c r="B350" s="36">
        <v>21201</v>
      </c>
      <c r="C350" s="37" t="s">
        <v>129</v>
      </c>
      <c r="D350" s="32" t="s">
        <v>129</v>
      </c>
      <c r="E350" s="33">
        <v>22684</v>
      </c>
      <c r="F350" s="23"/>
      <c r="G350" s="34"/>
      <c r="H350" s="35"/>
      <c r="I350" s="35"/>
      <c r="J350" s="35"/>
      <c r="K350" s="35"/>
    </row>
    <row r="351" ht="20.25" customHeight="1" spans="1:11">
      <c r="A351" s="21">
        <f t="shared" si="5"/>
        <v>7</v>
      </c>
      <c r="B351" s="38">
        <v>2120101</v>
      </c>
      <c r="C351" s="39" t="s">
        <v>100</v>
      </c>
      <c r="D351" s="40" t="s">
        <v>100</v>
      </c>
      <c r="E351" s="41">
        <v>6124</v>
      </c>
      <c r="F351" s="23"/>
      <c r="G351" s="34"/>
      <c r="H351" s="35"/>
      <c r="I351" s="35"/>
      <c r="J351" s="35"/>
      <c r="K351" s="35"/>
    </row>
    <row r="352" ht="20.25" customHeight="1" spans="1:11">
      <c r="A352" s="21">
        <f t="shared" si="5"/>
        <v>7</v>
      </c>
      <c r="B352" s="38">
        <v>2120102</v>
      </c>
      <c r="C352" s="39" t="s">
        <v>102</v>
      </c>
      <c r="D352" s="40" t="s">
        <v>102</v>
      </c>
      <c r="E352" s="41">
        <v>8197</v>
      </c>
      <c r="F352" s="23"/>
      <c r="G352" s="34"/>
      <c r="H352" s="35"/>
      <c r="I352" s="35"/>
      <c r="J352" s="35"/>
      <c r="K352" s="35"/>
    </row>
    <row r="353" ht="20.25" customHeight="1" spans="1:11">
      <c r="A353" s="21">
        <f t="shared" si="5"/>
        <v>7</v>
      </c>
      <c r="B353" s="38">
        <v>2120104</v>
      </c>
      <c r="C353" s="39" t="s">
        <v>471</v>
      </c>
      <c r="D353" s="40" t="s">
        <v>471</v>
      </c>
      <c r="E353" s="41">
        <v>812</v>
      </c>
      <c r="F353" s="23"/>
      <c r="G353" s="34"/>
      <c r="H353" s="35"/>
      <c r="I353" s="35"/>
      <c r="J353" s="35"/>
      <c r="K353" s="35"/>
    </row>
    <row r="354" ht="20.25" customHeight="1" spans="1:11">
      <c r="A354" s="21">
        <f t="shared" si="5"/>
        <v>7</v>
      </c>
      <c r="B354" s="38">
        <v>2120106</v>
      </c>
      <c r="C354" s="39" t="s">
        <v>472</v>
      </c>
      <c r="D354" s="40" t="s">
        <v>472</v>
      </c>
      <c r="E354" s="41">
        <v>55</v>
      </c>
      <c r="F354" s="23"/>
      <c r="G354" s="34"/>
      <c r="H354" s="35"/>
      <c r="I354" s="35"/>
      <c r="J354" s="35"/>
      <c r="K354" s="35"/>
    </row>
    <row r="355" ht="20.25" customHeight="1" spans="1:11">
      <c r="A355" s="21">
        <f t="shared" si="5"/>
        <v>7</v>
      </c>
      <c r="B355" s="38">
        <v>2120199</v>
      </c>
      <c r="C355" s="39" t="s">
        <v>130</v>
      </c>
      <c r="D355" s="40" t="s">
        <v>130</v>
      </c>
      <c r="E355" s="41">
        <v>7496</v>
      </c>
      <c r="F355" s="23"/>
      <c r="G355" s="34"/>
      <c r="H355" s="35"/>
      <c r="I355" s="35"/>
      <c r="J355" s="35"/>
      <c r="K355" s="35"/>
    </row>
    <row r="356" ht="20.25" customHeight="1" spans="1:11">
      <c r="A356" s="21">
        <f t="shared" si="5"/>
        <v>5</v>
      </c>
      <c r="B356" s="36">
        <v>21203</v>
      </c>
      <c r="C356" s="37" t="s">
        <v>473</v>
      </c>
      <c r="D356" s="32" t="s">
        <v>473</v>
      </c>
      <c r="E356" s="33">
        <v>8980</v>
      </c>
      <c r="F356" s="23"/>
      <c r="G356" s="34"/>
      <c r="H356" s="35"/>
      <c r="I356" s="35"/>
      <c r="J356" s="35"/>
      <c r="K356" s="35"/>
    </row>
    <row r="357" ht="20.25" customHeight="1" spans="1:11">
      <c r="A357" s="21">
        <f t="shared" si="5"/>
        <v>7</v>
      </c>
      <c r="B357" s="38">
        <v>2120399</v>
      </c>
      <c r="C357" s="39" t="s">
        <v>474</v>
      </c>
      <c r="D357" s="40" t="s">
        <v>474</v>
      </c>
      <c r="E357" s="41">
        <v>8980</v>
      </c>
      <c r="F357" s="23"/>
      <c r="G357" s="34"/>
      <c r="H357" s="35"/>
      <c r="I357" s="35"/>
      <c r="J357" s="35"/>
      <c r="K357" s="35"/>
    </row>
    <row r="358" ht="20.25" customHeight="1" spans="1:11">
      <c r="A358" s="21">
        <f t="shared" si="5"/>
        <v>5</v>
      </c>
      <c r="B358" s="36">
        <v>21205</v>
      </c>
      <c r="C358" s="37" t="s">
        <v>475</v>
      </c>
      <c r="D358" s="32" t="s">
        <v>475</v>
      </c>
      <c r="E358" s="33">
        <v>21488</v>
      </c>
      <c r="F358" s="23"/>
      <c r="G358" s="34"/>
      <c r="H358" s="35"/>
      <c r="I358" s="35"/>
      <c r="J358" s="35"/>
      <c r="K358" s="35"/>
    </row>
    <row r="359" ht="20.25" customHeight="1" spans="1:11">
      <c r="A359" s="21">
        <f t="shared" si="5"/>
        <v>7</v>
      </c>
      <c r="B359" s="38">
        <v>2120501</v>
      </c>
      <c r="C359" s="39" t="s">
        <v>476</v>
      </c>
      <c r="D359" s="40" t="s">
        <v>476</v>
      </c>
      <c r="E359" s="41">
        <v>21488</v>
      </c>
      <c r="F359" s="23"/>
      <c r="G359" s="34"/>
      <c r="H359" s="35"/>
      <c r="I359" s="35"/>
      <c r="J359" s="35"/>
      <c r="K359" s="35"/>
    </row>
    <row r="360" ht="20.25" customHeight="1" spans="1:11">
      <c r="A360" s="21">
        <f t="shared" si="5"/>
        <v>5</v>
      </c>
      <c r="B360" s="36">
        <v>21206</v>
      </c>
      <c r="C360" s="37" t="s">
        <v>477</v>
      </c>
      <c r="D360" s="32" t="s">
        <v>477</v>
      </c>
      <c r="E360" s="33">
        <v>9</v>
      </c>
      <c r="F360" s="23"/>
      <c r="G360" s="34"/>
      <c r="H360" s="35"/>
      <c r="I360" s="35"/>
      <c r="J360" s="35"/>
      <c r="K360" s="35"/>
    </row>
    <row r="361" ht="20.25" customHeight="1" spans="1:11">
      <c r="A361" s="21">
        <f t="shared" si="5"/>
        <v>7</v>
      </c>
      <c r="B361" s="38">
        <v>2120601</v>
      </c>
      <c r="C361" s="39" t="s">
        <v>478</v>
      </c>
      <c r="D361" s="40" t="s">
        <v>478</v>
      </c>
      <c r="E361" s="41">
        <v>9</v>
      </c>
      <c r="F361" s="23"/>
      <c r="G361" s="34"/>
      <c r="H361" s="35"/>
      <c r="I361" s="35"/>
      <c r="J361" s="35"/>
      <c r="K361" s="35"/>
    </row>
    <row r="362" ht="20.25" customHeight="1" spans="1:11">
      <c r="A362" s="21">
        <f t="shared" si="5"/>
        <v>5</v>
      </c>
      <c r="B362" s="36">
        <v>21299</v>
      </c>
      <c r="C362" s="37" t="s">
        <v>479</v>
      </c>
      <c r="D362" s="32" t="s">
        <v>479</v>
      </c>
      <c r="E362" s="33">
        <v>10027</v>
      </c>
      <c r="F362" s="23"/>
      <c r="G362" s="34"/>
      <c r="H362" s="35"/>
      <c r="I362" s="35"/>
      <c r="J362" s="35"/>
      <c r="K362" s="35"/>
    </row>
    <row r="363" ht="20.25" customHeight="1" spans="1:11">
      <c r="A363" s="21">
        <f t="shared" si="5"/>
        <v>7</v>
      </c>
      <c r="B363" s="38">
        <v>2129999</v>
      </c>
      <c r="C363" s="39" t="s">
        <v>480</v>
      </c>
      <c r="D363" s="40" t="s">
        <v>480</v>
      </c>
      <c r="E363" s="41">
        <v>10027</v>
      </c>
      <c r="F363" s="23"/>
      <c r="G363" s="34"/>
      <c r="H363" s="35"/>
      <c r="I363" s="35"/>
      <c r="J363" s="35"/>
      <c r="K363" s="35"/>
    </row>
    <row r="364" ht="20.25" customHeight="1" spans="1:11">
      <c r="A364" s="21">
        <f t="shared" si="5"/>
        <v>3</v>
      </c>
      <c r="B364" s="36">
        <v>213</v>
      </c>
      <c r="C364" s="37" t="s">
        <v>131</v>
      </c>
      <c r="D364" s="32" t="s">
        <v>131</v>
      </c>
      <c r="E364" s="33">
        <v>111455</v>
      </c>
      <c r="F364" s="23"/>
      <c r="G364" s="34"/>
      <c r="H364" s="35"/>
      <c r="I364" s="35"/>
      <c r="J364" s="35"/>
      <c r="K364" s="35"/>
    </row>
    <row r="365" ht="20.25" customHeight="1" spans="1:11">
      <c r="A365" s="21">
        <f t="shared" si="5"/>
        <v>5</v>
      </c>
      <c r="B365" s="36">
        <v>21301</v>
      </c>
      <c r="C365" s="37" t="s">
        <v>132</v>
      </c>
      <c r="D365" s="32" t="s">
        <v>132</v>
      </c>
      <c r="E365" s="33">
        <v>48632</v>
      </c>
      <c r="F365" s="23"/>
      <c r="G365" s="34"/>
      <c r="H365" s="35"/>
      <c r="I365" s="35"/>
      <c r="J365" s="35"/>
      <c r="K365" s="35"/>
    </row>
    <row r="366" ht="20.25" customHeight="1" spans="1:11">
      <c r="A366" s="21">
        <f t="shared" si="5"/>
        <v>7</v>
      </c>
      <c r="B366" s="38">
        <v>2130101</v>
      </c>
      <c r="C366" s="39" t="s">
        <v>100</v>
      </c>
      <c r="D366" s="40" t="s">
        <v>100</v>
      </c>
      <c r="E366" s="41">
        <v>3612</v>
      </c>
      <c r="F366" s="23"/>
      <c r="G366" s="34"/>
      <c r="H366" s="35"/>
      <c r="I366" s="35"/>
      <c r="J366" s="35"/>
      <c r="K366" s="35"/>
    </row>
    <row r="367" ht="20.25" customHeight="1" spans="1:11">
      <c r="A367" s="21">
        <f t="shared" si="5"/>
        <v>7</v>
      </c>
      <c r="B367" s="42">
        <v>2130104</v>
      </c>
      <c r="C367" s="39" t="s">
        <v>113</v>
      </c>
      <c r="D367" s="40" t="s">
        <v>113</v>
      </c>
      <c r="E367" s="41">
        <v>4909</v>
      </c>
      <c r="F367" s="23"/>
      <c r="G367" s="34"/>
      <c r="H367" s="35"/>
      <c r="I367" s="35"/>
      <c r="J367" s="35"/>
      <c r="K367" s="35"/>
    </row>
    <row r="368" ht="20.25" customHeight="1" spans="1:11">
      <c r="A368" s="21">
        <f t="shared" si="5"/>
        <v>7</v>
      </c>
      <c r="B368" s="38">
        <v>2130106</v>
      </c>
      <c r="C368" s="39" t="s">
        <v>481</v>
      </c>
      <c r="D368" s="40" t="s">
        <v>481</v>
      </c>
      <c r="E368" s="41">
        <v>487</v>
      </c>
      <c r="F368" s="23"/>
      <c r="G368" s="34"/>
      <c r="H368" s="35"/>
      <c r="I368" s="35"/>
      <c r="J368" s="35"/>
      <c r="K368" s="35"/>
    </row>
    <row r="369" ht="20.25" customHeight="1" spans="1:11">
      <c r="A369" s="21">
        <f t="shared" si="5"/>
        <v>7</v>
      </c>
      <c r="B369" s="38">
        <v>2130108</v>
      </c>
      <c r="C369" s="39" t="s">
        <v>482</v>
      </c>
      <c r="D369" s="40" t="s">
        <v>482</v>
      </c>
      <c r="E369" s="41">
        <v>143</v>
      </c>
      <c r="F369" s="23"/>
      <c r="G369" s="34"/>
      <c r="H369" s="35"/>
      <c r="I369" s="35"/>
      <c r="J369" s="35"/>
      <c r="K369" s="35"/>
    </row>
    <row r="370" ht="20.25" customHeight="1" spans="1:11">
      <c r="A370" s="21">
        <f t="shared" si="5"/>
        <v>7</v>
      </c>
      <c r="B370" s="38">
        <v>2130109</v>
      </c>
      <c r="C370" s="39" t="s">
        <v>483</v>
      </c>
      <c r="D370" s="40" t="s">
        <v>483</v>
      </c>
      <c r="E370" s="41">
        <v>103</v>
      </c>
      <c r="F370" s="23"/>
      <c r="G370" s="34"/>
      <c r="H370" s="35"/>
      <c r="I370" s="35"/>
      <c r="J370" s="35"/>
      <c r="K370" s="35"/>
    </row>
    <row r="371" ht="20.25" customHeight="1" spans="1:11">
      <c r="A371" s="21">
        <f t="shared" si="5"/>
        <v>7</v>
      </c>
      <c r="B371" s="38">
        <v>2130110</v>
      </c>
      <c r="C371" s="39" t="s">
        <v>484</v>
      </c>
      <c r="D371" s="40" t="s">
        <v>484</v>
      </c>
      <c r="E371" s="41">
        <v>558</v>
      </c>
      <c r="F371" s="23"/>
      <c r="G371" s="34"/>
      <c r="H371" s="35"/>
      <c r="I371" s="35"/>
      <c r="J371" s="35"/>
      <c r="K371" s="35"/>
    </row>
    <row r="372" ht="20.25" customHeight="1" spans="1:11">
      <c r="A372" s="21">
        <f t="shared" si="5"/>
        <v>7</v>
      </c>
      <c r="B372" s="38">
        <v>2130111</v>
      </c>
      <c r="C372" s="39" t="s">
        <v>485</v>
      </c>
      <c r="D372" s="40" t="s">
        <v>485</v>
      </c>
      <c r="E372" s="41">
        <v>29</v>
      </c>
      <c r="F372" s="23"/>
      <c r="G372" s="34"/>
      <c r="H372" s="35"/>
      <c r="I372" s="35"/>
      <c r="J372" s="35"/>
      <c r="K372" s="35"/>
    </row>
    <row r="373" ht="20.25" customHeight="1" spans="1:11">
      <c r="A373" s="21">
        <f t="shared" si="5"/>
        <v>7</v>
      </c>
      <c r="B373" s="38">
        <v>2130112</v>
      </c>
      <c r="C373" s="39" t="s">
        <v>486</v>
      </c>
      <c r="D373" s="40" t="s">
        <v>486</v>
      </c>
      <c r="E373" s="41">
        <v>880</v>
      </c>
      <c r="F373" s="23"/>
      <c r="G373" s="34"/>
      <c r="H373" s="35"/>
      <c r="I373" s="35"/>
      <c r="J373" s="35"/>
      <c r="K373" s="35"/>
    </row>
    <row r="374" ht="20.25" customHeight="1" spans="1:11">
      <c r="A374" s="21">
        <f t="shared" si="5"/>
        <v>7</v>
      </c>
      <c r="B374" s="38">
        <v>2130122</v>
      </c>
      <c r="C374" s="39" t="s">
        <v>487</v>
      </c>
      <c r="D374" s="40" t="s">
        <v>487</v>
      </c>
      <c r="E374" s="41">
        <v>22510</v>
      </c>
      <c r="F374" s="23"/>
      <c r="G374" s="34"/>
      <c r="H374" s="35"/>
      <c r="I374" s="35"/>
      <c r="J374" s="35"/>
      <c r="K374" s="35"/>
    </row>
    <row r="375" ht="20.25" customHeight="1" spans="1:11">
      <c r="A375" s="21">
        <f t="shared" si="5"/>
        <v>7</v>
      </c>
      <c r="B375" s="38">
        <v>2130124</v>
      </c>
      <c r="C375" s="39" t="s">
        <v>488</v>
      </c>
      <c r="D375" s="40" t="s">
        <v>488</v>
      </c>
      <c r="E375" s="41">
        <v>482</v>
      </c>
      <c r="F375" s="23"/>
      <c r="G375" s="34"/>
      <c r="H375" s="35"/>
      <c r="I375" s="35"/>
      <c r="J375" s="35"/>
      <c r="K375" s="35"/>
    </row>
    <row r="376" ht="20.25" customHeight="1" spans="1:11">
      <c r="A376" s="21">
        <f t="shared" si="5"/>
        <v>7</v>
      </c>
      <c r="B376" s="38">
        <v>2130135</v>
      </c>
      <c r="C376" s="39" t="s">
        <v>489</v>
      </c>
      <c r="D376" s="40" t="s">
        <v>489</v>
      </c>
      <c r="E376" s="41">
        <v>4480</v>
      </c>
      <c r="F376" s="23"/>
      <c r="G376" s="34"/>
      <c r="H376" s="35"/>
      <c r="I376" s="35"/>
      <c r="J376" s="35"/>
      <c r="K376" s="35"/>
    </row>
    <row r="377" ht="20.25" customHeight="1" spans="1:11">
      <c r="A377" s="21">
        <f t="shared" si="5"/>
        <v>7</v>
      </c>
      <c r="B377" s="38">
        <v>2130153</v>
      </c>
      <c r="C377" s="39" t="s">
        <v>490</v>
      </c>
      <c r="D377" s="40" t="s">
        <v>490</v>
      </c>
      <c r="E377" s="41">
        <v>4366</v>
      </c>
      <c r="F377" s="23"/>
      <c r="G377" s="34"/>
      <c r="H377" s="35"/>
      <c r="I377" s="35"/>
      <c r="J377" s="35"/>
      <c r="K377" s="35"/>
    </row>
    <row r="378" ht="20.25" customHeight="1" spans="1:11">
      <c r="A378" s="21">
        <f t="shared" si="5"/>
        <v>7</v>
      </c>
      <c r="B378" s="38">
        <v>2130199</v>
      </c>
      <c r="C378" s="39" t="s">
        <v>491</v>
      </c>
      <c r="D378" s="40" t="s">
        <v>491</v>
      </c>
      <c r="E378" s="41">
        <v>6073</v>
      </c>
      <c r="F378" s="23"/>
      <c r="G378" s="34"/>
      <c r="H378" s="35"/>
      <c r="I378" s="35"/>
      <c r="J378" s="35"/>
      <c r="K378" s="35"/>
    </row>
    <row r="379" ht="20.25" customHeight="1" spans="1:11">
      <c r="A379" s="21">
        <f t="shared" si="5"/>
        <v>5</v>
      </c>
      <c r="B379" s="36">
        <v>21302</v>
      </c>
      <c r="C379" s="37" t="s">
        <v>492</v>
      </c>
      <c r="D379" s="32" t="s">
        <v>492</v>
      </c>
      <c r="E379" s="33">
        <v>20128</v>
      </c>
      <c r="F379" s="23"/>
      <c r="G379" s="34"/>
      <c r="H379" s="35"/>
      <c r="I379" s="35"/>
      <c r="J379" s="35"/>
      <c r="K379" s="35"/>
    </row>
    <row r="380" ht="20.25" customHeight="1" spans="1:11">
      <c r="A380" s="21">
        <f t="shared" si="5"/>
        <v>7</v>
      </c>
      <c r="B380" s="38">
        <v>2130201</v>
      </c>
      <c r="C380" s="39" t="s">
        <v>100</v>
      </c>
      <c r="D380" s="40" t="s">
        <v>100</v>
      </c>
      <c r="E380" s="41">
        <v>1598</v>
      </c>
      <c r="F380" s="23"/>
      <c r="G380" s="34"/>
      <c r="H380" s="35"/>
      <c r="I380" s="35"/>
      <c r="J380" s="35"/>
      <c r="K380" s="35"/>
    </row>
    <row r="381" ht="20.25" customHeight="1" spans="1:11">
      <c r="A381" s="21">
        <f t="shared" si="5"/>
        <v>7</v>
      </c>
      <c r="B381" s="38">
        <v>2130204</v>
      </c>
      <c r="C381" s="39" t="s">
        <v>493</v>
      </c>
      <c r="D381" s="40" t="s">
        <v>493</v>
      </c>
      <c r="E381" s="41">
        <v>2253</v>
      </c>
      <c r="F381" s="23"/>
      <c r="G381" s="34"/>
      <c r="H381" s="35"/>
      <c r="I381" s="35"/>
      <c r="J381" s="35"/>
      <c r="K381" s="35"/>
    </row>
    <row r="382" ht="20.25" customHeight="1" spans="1:11">
      <c r="A382" s="21">
        <f t="shared" si="5"/>
        <v>7</v>
      </c>
      <c r="B382" s="38">
        <v>2130205</v>
      </c>
      <c r="C382" s="39" t="s">
        <v>494</v>
      </c>
      <c r="D382" s="40" t="s">
        <v>494</v>
      </c>
      <c r="E382" s="41">
        <v>8931</v>
      </c>
      <c r="F382" s="23"/>
      <c r="G382" s="34"/>
      <c r="H382" s="35"/>
      <c r="I382" s="35"/>
      <c r="J382" s="35"/>
      <c r="K382" s="35"/>
    </row>
    <row r="383" ht="20.25" customHeight="1" spans="1:11">
      <c r="A383" s="21">
        <f t="shared" si="5"/>
        <v>7</v>
      </c>
      <c r="B383" s="38">
        <v>2130207</v>
      </c>
      <c r="C383" s="39" t="s">
        <v>495</v>
      </c>
      <c r="D383" s="40" t="s">
        <v>495</v>
      </c>
      <c r="E383" s="41">
        <v>1433</v>
      </c>
      <c r="F383" s="23"/>
      <c r="G383" s="34"/>
      <c r="H383" s="35"/>
      <c r="I383" s="35"/>
      <c r="J383" s="35"/>
      <c r="K383" s="35"/>
    </row>
    <row r="384" ht="20.25" customHeight="1" spans="1:11">
      <c r="A384" s="21">
        <f t="shared" si="5"/>
        <v>7</v>
      </c>
      <c r="B384" s="38">
        <v>2130209</v>
      </c>
      <c r="C384" s="39" t="s">
        <v>496</v>
      </c>
      <c r="D384" s="40" t="s">
        <v>496</v>
      </c>
      <c r="E384" s="41">
        <v>3022</v>
      </c>
      <c r="F384" s="23"/>
      <c r="G384" s="34"/>
      <c r="H384" s="35"/>
      <c r="I384" s="35"/>
      <c r="J384" s="35"/>
      <c r="K384" s="35"/>
    </row>
    <row r="385" ht="20.25" customHeight="1" spans="1:11">
      <c r="A385" s="21">
        <f t="shared" si="5"/>
        <v>7</v>
      </c>
      <c r="B385" s="38">
        <v>2130212</v>
      </c>
      <c r="C385" s="39" t="s">
        <v>497</v>
      </c>
      <c r="D385" s="40" t="s">
        <v>497</v>
      </c>
      <c r="E385" s="41">
        <v>396</v>
      </c>
      <c r="F385" s="23"/>
      <c r="G385" s="34"/>
      <c r="H385" s="35"/>
      <c r="I385" s="35"/>
      <c r="J385" s="35"/>
      <c r="K385" s="35"/>
    </row>
    <row r="386" ht="20.25" customHeight="1" spans="1:11">
      <c r="A386" s="21">
        <f t="shared" si="5"/>
        <v>7</v>
      </c>
      <c r="B386" s="38">
        <v>2130226</v>
      </c>
      <c r="C386" s="39" t="s">
        <v>498</v>
      </c>
      <c r="D386" s="40" t="s">
        <v>498</v>
      </c>
      <c r="E386" s="41">
        <v>15</v>
      </c>
      <c r="F386" s="23"/>
      <c r="G386" s="34"/>
      <c r="H386" s="35"/>
      <c r="I386" s="35"/>
      <c r="J386" s="35"/>
      <c r="K386" s="35"/>
    </row>
    <row r="387" ht="20.25" customHeight="1" spans="1:11">
      <c r="A387" s="21">
        <f t="shared" si="5"/>
        <v>7</v>
      </c>
      <c r="B387" s="38">
        <v>2130234</v>
      </c>
      <c r="C387" s="39" t="s">
        <v>499</v>
      </c>
      <c r="D387" s="40" t="s">
        <v>499</v>
      </c>
      <c r="E387" s="41">
        <v>276</v>
      </c>
      <c r="F387" s="23"/>
      <c r="G387" s="34"/>
      <c r="H387" s="35"/>
      <c r="I387" s="35"/>
      <c r="J387" s="35"/>
      <c r="K387" s="35"/>
    </row>
    <row r="388" ht="20.25" customHeight="1" spans="1:11">
      <c r="A388" s="21">
        <f t="shared" si="5"/>
        <v>7</v>
      </c>
      <c r="B388" s="42">
        <v>2130237</v>
      </c>
      <c r="C388" s="39" t="s">
        <v>486</v>
      </c>
      <c r="D388" s="40" t="s">
        <v>486</v>
      </c>
      <c r="E388" s="41">
        <v>10</v>
      </c>
      <c r="F388" s="23"/>
      <c r="G388" s="34"/>
      <c r="H388" s="35"/>
      <c r="I388" s="35"/>
      <c r="J388" s="35"/>
      <c r="K388" s="35"/>
    </row>
    <row r="389" ht="20.25" customHeight="1" spans="1:11">
      <c r="A389" s="21">
        <f t="shared" si="5"/>
        <v>7</v>
      </c>
      <c r="B389" s="38">
        <v>2130299</v>
      </c>
      <c r="C389" s="39" t="s">
        <v>500</v>
      </c>
      <c r="D389" s="40" t="s">
        <v>500</v>
      </c>
      <c r="E389" s="41">
        <v>2194</v>
      </c>
      <c r="F389" s="23"/>
      <c r="G389" s="34"/>
      <c r="H389" s="35"/>
      <c r="I389" s="35"/>
      <c r="J389" s="35"/>
      <c r="K389" s="35"/>
    </row>
    <row r="390" ht="20.25" customHeight="1" spans="1:11">
      <c r="A390" s="21">
        <f t="shared" si="5"/>
        <v>5</v>
      </c>
      <c r="B390" s="36">
        <v>21303</v>
      </c>
      <c r="C390" s="37" t="s">
        <v>501</v>
      </c>
      <c r="D390" s="32" t="s">
        <v>501</v>
      </c>
      <c r="E390" s="33">
        <v>13319</v>
      </c>
      <c r="F390" s="23"/>
      <c r="G390" s="34"/>
      <c r="H390" s="35"/>
      <c r="I390" s="35"/>
      <c r="J390" s="35"/>
      <c r="K390" s="35"/>
    </row>
    <row r="391" ht="20.25" customHeight="1" spans="1:11">
      <c r="A391" s="21">
        <f t="shared" ref="A391:A454" si="6">LEN(B391)</f>
        <v>7</v>
      </c>
      <c r="B391" s="38">
        <v>2130301</v>
      </c>
      <c r="C391" s="39" t="s">
        <v>100</v>
      </c>
      <c r="D391" s="40" t="s">
        <v>100</v>
      </c>
      <c r="E391" s="41">
        <v>1706</v>
      </c>
      <c r="F391" s="23"/>
      <c r="G391" s="34"/>
      <c r="H391" s="35"/>
      <c r="I391" s="35"/>
      <c r="J391" s="35"/>
      <c r="K391" s="35"/>
    </row>
    <row r="392" ht="20.25" customHeight="1" spans="1:11">
      <c r="A392" s="21">
        <f t="shared" si="6"/>
        <v>7</v>
      </c>
      <c r="B392" s="38">
        <v>2130304</v>
      </c>
      <c r="C392" s="39" t="s">
        <v>502</v>
      </c>
      <c r="D392" s="40" t="s">
        <v>502</v>
      </c>
      <c r="E392" s="41">
        <v>50</v>
      </c>
      <c r="F392" s="23"/>
      <c r="G392" s="34"/>
      <c r="H392" s="35"/>
      <c r="I392" s="35"/>
      <c r="J392" s="35"/>
      <c r="K392" s="35"/>
    </row>
    <row r="393" ht="20.25" customHeight="1" spans="1:11">
      <c r="A393" s="21">
        <f t="shared" si="6"/>
        <v>7</v>
      </c>
      <c r="B393" s="38">
        <v>2130306</v>
      </c>
      <c r="C393" s="39" t="s">
        <v>503</v>
      </c>
      <c r="D393" s="40" t="s">
        <v>503</v>
      </c>
      <c r="E393" s="41">
        <v>1689</v>
      </c>
      <c r="F393" s="23"/>
      <c r="G393" s="34"/>
      <c r="H393" s="35"/>
      <c r="I393" s="35"/>
      <c r="J393" s="35"/>
      <c r="K393" s="35"/>
    </row>
    <row r="394" ht="20.25" customHeight="1" spans="1:11">
      <c r="A394" s="21">
        <f t="shared" si="6"/>
        <v>7</v>
      </c>
      <c r="B394" s="38">
        <v>2130308</v>
      </c>
      <c r="C394" s="39" t="s">
        <v>504</v>
      </c>
      <c r="D394" s="40" t="s">
        <v>504</v>
      </c>
      <c r="E394" s="41">
        <v>140</v>
      </c>
      <c r="F394" s="23"/>
      <c r="G394" s="34"/>
      <c r="H394" s="35"/>
      <c r="I394" s="35"/>
      <c r="J394" s="35"/>
      <c r="K394" s="35"/>
    </row>
    <row r="395" ht="20.25" customHeight="1" spans="1:11">
      <c r="A395" s="21">
        <f t="shared" si="6"/>
        <v>7</v>
      </c>
      <c r="B395" s="38">
        <v>2130309</v>
      </c>
      <c r="C395" s="39" t="s">
        <v>505</v>
      </c>
      <c r="D395" s="40" t="s">
        <v>505</v>
      </c>
      <c r="E395" s="41">
        <v>60</v>
      </c>
      <c r="F395" s="23"/>
      <c r="G395" s="34"/>
      <c r="H395" s="35"/>
      <c r="I395" s="35"/>
      <c r="J395" s="35"/>
      <c r="K395" s="35"/>
    </row>
    <row r="396" ht="20.25" customHeight="1" spans="1:11">
      <c r="A396" s="21">
        <f t="shared" si="6"/>
        <v>7</v>
      </c>
      <c r="B396" s="38">
        <v>2130310</v>
      </c>
      <c r="C396" s="39" t="s">
        <v>506</v>
      </c>
      <c r="D396" s="40" t="s">
        <v>506</v>
      </c>
      <c r="E396" s="41">
        <v>1802</v>
      </c>
      <c r="F396" s="23"/>
      <c r="G396" s="34"/>
      <c r="H396" s="35"/>
      <c r="I396" s="35"/>
      <c r="J396" s="35"/>
      <c r="K396" s="35"/>
    </row>
    <row r="397" ht="20.25" customHeight="1" spans="1:11">
      <c r="A397" s="21">
        <f t="shared" si="6"/>
        <v>7</v>
      </c>
      <c r="B397" s="38">
        <v>2130311</v>
      </c>
      <c r="C397" s="39" t="s">
        <v>507</v>
      </c>
      <c r="D397" s="40" t="s">
        <v>507</v>
      </c>
      <c r="E397" s="41">
        <v>640</v>
      </c>
      <c r="F397" s="23"/>
      <c r="G397" s="34"/>
      <c r="H397" s="35"/>
      <c r="I397" s="35"/>
      <c r="J397" s="35"/>
      <c r="K397" s="35"/>
    </row>
    <row r="398" ht="20.25" customHeight="1" spans="1:11">
      <c r="A398" s="21">
        <f t="shared" si="6"/>
        <v>7</v>
      </c>
      <c r="B398" s="38">
        <v>2130312</v>
      </c>
      <c r="C398" s="39" t="s">
        <v>508</v>
      </c>
      <c r="D398" s="40" t="s">
        <v>508</v>
      </c>
      <c r="E398" s="41">
        <v>100</v>
      </c>
      <c r="F398" s="23"/>
      <c r="G398" s="34"/>
      <c r="H398" s="35"/>
      <c r="I398" s="35"/>
      <c r="J398" s="35"/>
      <c r="K398" s="35"/>
    </row>
    <row r="399" ht="20.25" customHeight="1" spans="1:11">
      <c r="A399" s="21">
        <f t="shared" si="6"/>
        <v>7</v>
      </c>
      <c r="B399" s="38">
        <v>2130313</v>
      </c>
      <c r="C399" s="39" t="s">
        <v>509</v>
      </c>
      <c r="D399" s="40" t="s">
        <v>509</v>
      </c>
      <c r="E399" s="41">
        <v>250</v>
      </c>
      <c r="F399" s="23"/>
      <c r="G399" s="34"/>
      <c r="H399" s="35"/>
      <c r="I399" s="35"/>
      <c r="J399" s="35"/>
      <c r="K399" s="35"/>
    </row>
    <row r="400" ht="20.25" customHeight="1" spans="1:11">
      <c r="A400" s="21">
        <f t="shared" si="6"/>
        <v>7</v>
      </c>
      <c r="B400" s="38">
        <v>2130314</v>
      </c>
      <c r="C400" s="39" t="s">
        <v>510</v>
      </c>
      <c r="D400" s="40" t="s">
        <v>510</v>
      </c>
      <c r="E400" s="41">
        <v>375</v>
      </c>
      <c r="F400" s="23"/>
      <c r="G400" s="34"/>
      <c r="H400" s="35"/>
      <c r="I400" s="35"/>
      <c r="J400" s="35"/>
      <c r="K400" s="35"/>
    </row>
    <row r="401" ht="20.25" customHeight="1" spans="1:11">
      <c r="A401" s="21">
        <f t="shared" si="6"/>
        <v>7</v>
      </c>
      <c r="B401" s="38">
        <v>2130317</v>
      </c>
      <c r="C401" s="39" t="s">
        <v>511</v>
      </c>
      <c r="D401" s="40" t="s">
        <v>511</v>
      </c>
      <c r="E401" s="41">
        <v>381</v>
      </c>
      <c r="F401" s="23"/>
      <c r="G401" s="34"/>
      <c r="H401" s="35"/>
      <c r="I401" s="35"/>
      <c r="J401" s="35"/>
      <c r="K401" s="35"/>
    </row>
    <row r="402" ht="20.25" customHeight="1" spans="1:11">
      <c r="A402" s="21">
        <f t="shared" si="6"/>
        <v>7</v>
      </c>
      <c r="B402" s="38">
        <v>2130319</v>
      </c>
      <c r="C402" s="39" t="s">
        <v>512</v>
      </c>
      <c r="D402" s="40" t="s">
        <v>512</v>
      </c>
      <c r="E402" s="41">
        <v>3443</v>
      </c>
      <c r="F402" s="23"/>
      <c r="G402" s="34"/>
      <c r="H402" s="35"/>
      <c r="I402" s="35"/>
      <c r="J402" s="35"/>
      <c r="K402" s="35"/>
    </row>
    <row r="403" ht="20.25" customHeight="1" spans="1:11">
      <c r="A403" s="21">
        <f t="shared" si="6"/>
        <v>7</v>
      </c>
      <c r="B403" s="38">
        <v>2130322</v>
      </c>
      <c r="C403" s="39" t="s">
        <v>513</v>
      </c>
      <c r="D403" s="40" t="s">
        <v>513</v>
      </c>
      <c r="E403" s="41">
        <v>40</v>
      </c>
      <c r="F403" s="23"/>
      <c r="G403" s="34"/>
      <c r="H403" s="35"/>
      <c r="I403" s="35"/>
      <c r="J403" s="35"/>
      <c r="K403" s="35"/>
    </row>
    <row r="404" ht="20.25" customHeight="1" spans="1:11">
      <c r="A404" s="21">
        <f t="shared" si="6"/>
        <v>7</v>
      </c>
      <c r="B404" s="38">
        <v>2130399</v>
      </c>
      <c r="C404" s="39" t="s">
        <v>514</v>
      </c>
      <c r="D404" s="40" t="s">
        <v>514</v>
      </c>
      <c r="E404" s="41">
        <v>2643</v>
      </c>
      <c r="F404" s="23"/>
      <c r="G404" s="34"/>
      <c r="H404" s="35"/>
      <c r="I404" s="35"/>
      <c r="J404" s="35"/>
      <c r="K404" s="35"/>
    </row>
    <row r="405" ht="20.25" customHeight="1" spans="1:11">
      <c r="A405" s="21">
        <f t="shared" si="6"/>
        <v>5</v>
      </c>
      <c r="B405" s="36">
        <v>21305</v>
      </c>
      <c r="C405" s="37" t="s">
        <v>515</v>
      </c>
      <c r="D405" s="32" t="s">
        <v>515</v>
      </c>
      <c r="E405" s="33">
        <v>11244</v>
      </c>
      <c r="F405" s="23"/>
      <c r="G405" s="34"/>
      <c r="H405" s="35"/>
      <c r="I405" s="35"/>
      <c r="J405" s="35"/>
      <c r="K405" s="35"/>
    </row>
    <row r="406" ht="20.25" customHeight="1" spans="1:11">
      <c r="A406" s="21">
        <f t="shared" si="6"/>
        <v>7</v>
      </c>
      <c r="B406" s="38">
        <v>2130501</v>
      </c>
      <c r="C406" s="39" t="s">
        <v>100</v>
      </c>
      <c r="D406" s="40" t="s">
        <v>100</v>
      </c>
      <c r="E406" s="41">
        <v>299</v>
      </c>
      <c r="F406" s="23"/>
      <c r="G406" s="34"/>
      <c r="H406" s="35"/>
      <c r="I406" s="35"/>
      <c r="J406" s="35"/>
      <c r="K406" s="35"/>
    </row>
    <row r="407" ht="20.25" customHeight="1" spans="1:11">
      <c r="A407" s="21">
        <f t="shared" si="6"/>
        <v>7</v>
      </c>
      <c r="B407" s="38">
        <v>2130504</v>
      </c>
      <c r="C407" s="39" t="s">
        <v>516</v>
      </c>
      <c r="D407" s="40" t="s">
        <v>516</v>
      </c>
      <c r="E407" s="41">
        <v>562</v>
      </c>
      <c r="F407" s="23"/>
      <c r="G407" s="34"/>
      <c r="H407" s="35"/>
      <c r="I407" s="35"/>
      <c r="J407" s="35"/>
      <c r="K407" s="35"/>
    </row>
    <row r="408" ht="20.25" customHeight="1" spans="1:11">
      <c r="A408" s="21">
        <f t="shared" si="6"/>
        <v>7</v>
      </c>
      <c r="B408" s="38">
        <v>2130507</v>
      </c>
      <c r="C408" s="39" t="s">
        <v>517</v>
      </c>
      <c r="D408" s="40" t="s">
        <v>517</v>
      </c>
      <c r="E408" s="41">
        <v>2</v>
      </c>
      <c r="F408" s="23"/>
      <c r="G408" s="34"/>
      <c r="H408" s="35"/>
      <c r="I408" s="35"/>
      <c r="J408" s="35"/>
      <c r="K408" s="35"/>
    </row>
    <row r="409" ht="20.25" customHeight="1" spans="1:11">
      <c r="A409" s="21">
        <f t="shared" si="6"/>
        <v>7</v>
      </c>
      <c r="B409" s="38">
        <v>2130550</v>
      </c>
      <c r="C409" s="39" t="s">
        <v>518</v>
      </c>
      <c r="D409" s="40" t="s">
        <v>518</v>
      </c>
      <c r="E409" s="41">
        <v>103</v>
      </c>
      <c r="F409" s="23"/>
      <c r="G409" s="34"/>
      <c r="H409" s="35"/>
      <c r="I409" s="35"/>
      <c r="J409" s="35"/>
      <c r="K409" s="35"/>
    </row>
    <row r="410" ht="20.25" customHeight="1" spans="1:11">
      <c r="A410" s="21">
        <f t="shared" si="6"/>
        <v>7</v>
      </c>
      <c r="B410" s="38">
        <v>2130599</v>
      </c>
      <c r="C410" s="39" t="s">
        <v>519</v>
      </c>
      <c r="D410" s="40" t="s">
        <v>519</v>
      </c>
      <c r="E410" s="41">
        <v>10278</v>
      </c>
      <c r="F410" s="23"/>
      <c r="G410" s="34"/>
      <c r="H410" s="35"/>
      <c r="I410" s="35"/>
      <c r="J410" s="35"/>
      <c r="K410" s="35"/>
    </row>
    <row r="411" ht="20.25" customHeight="1" spans="1:11">
      <c r="A411" s="21">
        <f t="shared" si="6"/>
        <v>5</v>
      </c>
      <c r="B411" s="36">
        <v>21307</v>
      </c>
      <c r="C411" s="37" t="s">
        <v>133</v>
      </c>
      <c r="D411" s="32" t="s">
        <v>133</v>
      </c>
      <c r="E411" s="33">
        <v>12018</v>
      </c>
      <c r="F411" s="23"/>
      <c r="G411" s="34"/>
      <c r="H411" s="35"/>
      <c r="I411" s="35"/>
      <c r="J411" s="35"/>
      <c r="K411" s="35"/>
    </row>
    <row r="412" ht="20.25" customHeight="1" spans="1:11">
      <c r="A412" s="21">
        <f t="shared" si="6"/>
        <v>7</v>
      </c>
      <c r="B412" s="38">
        <v>2130701</v>
      </c>
      <c r="C412" s="39" t="s">
        <v>520</v>
      </c>
      <c r="D412" s="40" t="s">
        <v>520</v>
      </c>
      <c r="E412" s="41">
        <v>9194</v>
      </c>
      <c r="F412" s="23"/>
      <c r="G412" s="34"/>
      <c r="H412" s="35"/>
      <c r="I412" s="35"/>
      <c r="J412" s="35"/>
      <c r="K412" s="35"/>
    </row>
    <row r="413" ht="20.25" customHeight="1" spans="1:11">
      <c r="A413" s="21">
        <f t="shared" si="6"/>
        <v>7</v>
      </c>
      <c r="B413" s="38">
        <v>2130705</v>
      </c>
      <c r="C413" s="39" t="s">
        <v>134</v>
      </c>
      <c r="D413" s="40" t="s">
        <v>134</v>
      </c>
      <c r="E413" s="41">
        <v>2424</v>
      </c>
      <c r="F413" s="23"/>
      <c r="G413" s="34"/>
      <c r="H413" s="35"/>
      <c r="I413" s="35"/>
      <c r="J413" s="35"/>
      <c r="K413" s="35"/>
    </row>
    <row r="414" ht="20.25" customHeight="1" spans="1:11">
      <c r="A414" s="21">
        <f t="shared" si="6"/>
        <v>7</v>
      </c>
      <c r="B414" s="38">
        <v>2130706</v>
      </c>
      <c r="C414" s="39" t="s">
        <v>521</v>
      </c>
      <c r="D414" s="40" t="s">
        <v>521</v>
      </c>
      <c r="E414" s="41">
        <v>400</v>
      </c>
      <c r="F414" s="23"/>
      <c r="G414" s="34"/>
      <c r="H414" s="35"/>
      <c r="I414" s="35"/>
      <c r="J414" s="35"/>
      <c r="K414" s="35"/>
    </row>
    <row r="415" ht="20.25" customHeight="1" spans="1:11">
      <c r="A415" s="21">
        <f t="shared" si="6"/>
        <v>5</v>
      </c>
      <c r="B415" s="36">
        <v>21308</v>
      </c>
      <c r="C415" s="37" t="s">
        <v>522</v>
      </c>
      <c r="D415" s="32" t="s">
        <v>522</v>
      </c>
      <c r="E415" s="33">
        <v>6114</v>
      </c>
      <c r="F415" s="23"/>
      <c r="G415" s="34"/>
      <c r="H415" s="35"/>
      <c r="I415" s="35"/>
      <c r="J415" s="35"/>
      <c r="K415" s="35"/>
    </row>
    <row r="416" ht="20.25" customHeight="1" spans="1:11">
      <c r="A416" s="21">
        <f t="shared" si="6"/>
        <v>7</v>
      </c>
      <c r="B416" s="38">
        <v>2130803</v>
      </c>
      <c r="C416" s="39" t="s">
        <v>523</v>
      </c>
      <c r="D416" s="40" t="s">
        <v>523</v>
      </c>
      <c r="E416" s="41">
        <v>5037</v>
      </c>
      <c r="F416" s="23"/>
      <c r="G416" s="34"/>
      <c r="H416" s="35"/>
      <c r="I416" s="35"/>
      <c r="J416" s="35"/>
      <c r="K416" s="35"/>
    </row>
    <row r="417" ht="20.25" customHeight="1" spans="1:11">
      <c r="A417" s="21">
        <f t="shared" si="6"/>
        <v>7</v>
      </c>
      <c r="B417" s="38">
        <v>2130804</v>
      </c>
      <c r="C417" s="39" t="s">
        <v>524</v>
      </c>
      <c r="D417" s="40" t="s">
        <v>524</v>
      </c>
      <c r="E417" s="41">
        <v>977</v>
      </c>
      <c r="F417" s="23"/>
      <c r="G417" s="34"/>
      <c r="H417" s="35"/>
      <c r="I417" s="35"/>
      <c r="J417" s="35"/>
      <c r="K417" s="35"/>
    </row>
    <row r="418" ht="20.25" customHeight="1" spans="1:11">
      <c r="A418" s="21">
        <f t="shared" si="6"/>
        <v>7</v>
      </c>
      <c r="B418" s="38">
        <v>2130899</v>
      </c>
      <c r="C418" s="39" t="s">
        <v>525</v>
      </c>
      <c r="D418" s="40" t="s">
        <v>525</v>
      </c>
      <c r="E418" s="41">
        <v>100</v>
      </c>
      <c r="F418" s="23"/>
      <c r="G418" s="34"/>
      <c r="H418" s="35"/>
      <c r="I418" s="35"/>
      <c r="J418" s="35"/>
      <c r="K418" s="35"/>
    </row>
    <row r="419" ht="20.25" customHeight="1" spans="1:11">
      <c r="A419" s="21">
        <f t="shared" si="6"/>
        <v>3</v>
      </c>
      <c r="B419" s="36">
        <v>214</v>
      </c>
      <c r="C419" s="37" t="s">
        <v>526</v>
      </c>
      <c r="D419" s="32" t="s">
        <v>526</v>
      </c>
      <c r="E419" s="33">
        <v>45537</v>
      </c>
      <c r="F419" s="23"/>
      <c r="G419" s="34"/>
      <c r="H419" s="35"/>
      <c r="I419" s="35"/>
      <c r="J419" s="35"/>
      <c r="K419" s="35"/>
    </row>
    <row r="420" ht="20.25" customHeight="1" spans="1:11">
      <c r="A420" s="21">
        <f t="shared" si="6"/>
        <v>5</v>
      </c>
      <c r="B420" s="36">
        <v>21401</v>
      </c>
      <c r="C420" s="37" t="s">
        <v>527</v>
      </c>
      <c r="D420" s="32" t="s">
        <v>527</v>
      </c>
      <c r="E420" s="33">
        <v>35038</v>
      </c>
      <c r="F420" s="23"/>
      <c r="G420" s="34"/>
      <c r="H420" s="35"/>
      <c r="I420" s="35"/>
      <c r="J420" s="35"/>
      <c r="K420" s="35"/>
    </row>
    <row r="421" ht="20.25" customHeight="1" spans="1:11">
      <c r="A421" s="21">
        <f t="shared" si="6"/>
        <v>7</v>
      </c>
      <c r="B421" s="38">
        <v>2140101</v>
      </c>
      <c r="C421" s="39" t="s">
        <v>100</v>
      </c>
      <c r="D421" s="40" t="s">
        <v>100</v>
      </c>
      <c r="E421" s="41">
        <v>905</v>
      </c>
      <c r="F421" s="23"/>
      <c r="G421" s="34"/>
      <c r="H421" s="35"/>
      <c r="I421" s="35"/>
      <c r="J421" s="35"/>
      <c r="K421" s="35"/>
    </row>
    <row r="422" ht="20.25" customHeight="1" spans="1:11">
      <c r="A422" s="21">
        <f t="shared" si="6"/>
        <v>7</v>
      </c>
      <c r="B422" s="38">
        <v>2140102</v>
      </c>
      <c r="C422" s="39" t="s">
        <v>102</v>
      </c>
      <c r="D422" s="40" t="s">
        <v>102</v>
      </c>
      <c r="E422" s="41">
        <v>233</v>
      </c>
      <c r="F422" s="23"/>
      <c r="G422" s="34"/>
      <c r="H422" s="35"/>
      <c r="I422" s="35"/>
      <c r="J422" s="35"/>
      <c r="K422" s="35"/>
    </row>
    <row r="423" ht="20.25" customHeight="1" spans="1:11">
      <c r="A423" s="21">
        <f t="shared" si="6"/>
        <v>7</v>
      </c>
      <c r="B423" s="38">
        <v>2140104</v>
      </c>
      <c r="C423" s="39" t="s">
        <v>528</v>
      </c>
      <c r="D423" s="40" t="s">
        <v>528</v>
      </c>
      <c r="E423" s="41">
        <v>210</v>
      </c>
      <c r="F423" s="23"/>
      <c r="G423" s="34"/>
      <c r="H423" s="35"/>
      <c r="I423" s="35"/>
      <c r="J423" s="35"/>
      <c r="K423" s="35"/>
    </row>
    <row r="424" ht="20.25" customHeight="1" spans="1:11">
      <c r="A424" s="21">
        <f t="shared" si="6"/>
        <v>7</v>
      </c>
      <c r="B424" s="38">
        <v>2140106</v>
      </c>
      <c r="C424" s="39" t="s">
        <v>529</v>
      </c>
      <c r="D424" s="40" t="s">
        <v>529</v>
      </c>
      <c r="E424" s="41">
        <v>21951</v>
      </c>
      <c r="F424" s="23"/>
      <c r="G424" s="34"/>
      <c r="H424" s="35"/>
      <c r="I424" s="35"/>
      <c r="J424" s="35"/>
      <c r="K424" s="35"/>
    </row>
    <row r="425" ht="20.25" customHeight="1" spans="1:11">
      <c r="A425" s="21">
        <f t="shared" si="6"/>
        <v>7</v>
      </c>
      <c r="B425" s="38">
        <v>2140109</v>
      </c>
      <c r="C425" s="39" t="s">
        <v>530</v>
      </c>
      <c r="D425" s="40" t="s">
        <v>530</v>
      </c>
      <c r="E425" s="41">
        <v>10</v>
      </c>
      <c r="F425" s="23"/>
      <c r="G425" s="34"/>
      <c r="H425" s="35"/>
      <c r="I425" s="35"/>
      <c r="J425" s="35"/>
      <c r="K425" s="35"/>
    </row>
    <row r="426" ht="20.25" customHeight="1" spans="1:11">
      <c r="A426" s="21">
        <f t="shared" si="6"/>
        <v>7</v>
      </c>
      <c r="B426" s="38">
        <v>2140112</v>
      </c>
      <c r="C426" s="39" t="s">
        <v>531</v>
      </c>
      <c r="D426" s="40" t="s">
        <v>531</v>
      </c>
      <c r="E426" s="41">
        <v>4908</v>
      </c>
      <c r="F426" s="23"/>
      <c r="G426" s="34"/>
      <c r="H426" s="35"/>
      <c r="I426" s="35"/>
      <c r="J426" s="35"/>
      <c r="K426" s="35"/>
    </row>
    <row r="427" ht="20.25" customHeight="1" spans="1:11">
      <c r="A427" s="21">
        <f t="shared" si="6"/>
        <v>7</v>
      </c>
      <c r="B427" s="38">
        <v>2140122</v>
      </c>
      <c r="C427" s="39" t="s">
        <v>532</v>
      </c>
      <c r="D427" s="40" t="s">
        <v>532</v>
      </c>
      <c r="E427" s="41">
        <v>31</v>
      </c>
      <c r="F427" s="23"/>
      <c r="G427" s="34"/>
      <c r="H427" s="35"/>
      <c r="I427" s="35"/>
      <c r="J427" s="35"/>
      <c r="K427" s="35"/>
    </row>
    <row r="428" ht="20.25" customHeight="1" spans="1:11">
      <c r="A428" s="21">
        <f t="shared" si="6"/>
        <v>7</v>
      </c>
      <c r="B428" s="38">
        <v>2140136</v>
      </c>
      <c r="C428" s="39" t="s">
        <v>533</v>
      </c>
      <c r="D428" s="40" t="s">
        <v>533</v>
      </c>
      <c r="E428" s="41">
        <v>774</v>
      </c>
      <c r="F428" s="23"/>
      <c r="G428" s="34"/>
      <c r="H428" s="35"/>
      <c r="I428" s="35"/>
      <c r="J428" s="35"/>
      <c r="K428" s="35"/>
    </row>
    <row r="429" ht="20.25" customHeight="1" spans="1:11">
      <c r="A429" s="21">
        <f t="shared" si="6"/>
        <v>7</v>
      </c>
      <c r="B429" s="38">
        <v>2140199</v>
      </c>
      <c r="C429" s="39" t="s">
        <v>534</v>
      </c>
      <c r="D429" s="40" t="s">
        <v>534</v>
      </c>
      <c r="E429" s="41">
        <v>6016</v>
      </c>
      <c r="F429" s="23"/>
      <c r="G429" s="34"/>
      <c r="H429" s="35"/>
      <c r="I429" s="35"/>
      <c r="J429" s="35"/>
      <c r="K429" s="35"/>
    </row>
    <row r="430" ht="20.25" customHeight="1" spans="1:11">
      <c r="A430" s="21">
        <f t="shared" si="6"/>
        <v>5</v>
      </c>
      <c r="B430" s="36">
        <v>21404</v>
      </c>
      <c r="C430" s="37" t="s">
        <v>535</v>
      </c>
      <c r="D430" s="32" t="s">
        <v>535</v>
      </c>
      <c r="E430" s="33">
        <v>237</v>
      </c>
      <c r="F430" s="23"/>
      <c r="G430" s="34"/>
      <c r="H430" s="35"/>
      <c r="I430" s="35"/>
      <c r="J430" s="35"/>
      <c r="K430" s="35"/>
    </row>
    <row r="431" ht="20.25" customHeight="1" spans="1:11">
      <c r="A431" s="21">
        <f t="shared" si="6"/>
        <v>7</v>
      </c>
      <c r="B431" s="38">
        <v>2140499</v>
      </c>
      <c r="C431" s="39" t="s">
        <v>536</v>
      </c>
      <c r="D431" s="40" t="s">
        <v>536</v>
      </c>
      <c r="E431" s="41">
        <v>237</v>
      </c>
      <c r="F431" s="23"/>
      <c r="G431" s="34"/>
      <c r="H431" s="35"/>
      <c r="I431" s="35"/>
      <c r="J431" s="35"/>
      <c r="K431" s="35"/>
    </row>
    <row r="432" ht="20.25" customHeight="1" spans="1:11">
      <c r="A432" s="21">
        <f t="shared" si="6"/>
        <v>5</v>
      </c>
      <c r="B432" s="36">
        <v>21405</v>
      </c>
      <c r="C432" s="37" t="s">
        <v>537</v>
      </c>
      <c r="D432" s="32" t="s">
        <v>537</v>
      </c>
      <c r="E432" s="33">
        <v>231</v>
      </c>
      <c r="F432" s="23"/>
      <c r="G432" s="34"/>
      <c r="H432" s="35"/>
      <c r="I432" s="35"/>
      <c r="J432" s="35"/>
      <c r="K432" s="35"/>
    </row>
    <row r="433" ht="20.25" customHeight="1" spans="1:11">
      <c r="A433" s="21">
        <f t="shared" si="6"/>
        <v>7</v>
      </c>
      <c r="B433" s="42">
        <v>2140504</v>
      </c>
      <c r="C433" s="39" t="s">
        <v>538</v>
      </c>
      <c r="D433" s="40" t="s">
        <v>538</v>
      </c>
      <c r="E433" s="41">
        <v>57</v>
      </c>
      <c r="F433" s="23"/>
      <c r="G433" s="34"/>
      <c r="H433" s="35"/>
      <c r="I433" s="35"/>
      <c r="J433" s="35"/>
      <c r="K433" s="35"/>
    </row>
    <row r="434" ht="20.25" customHeight="1" spans="1:11">
      <c r="A434" s="21">
        <f t="shared" si="6"/>
        <v>7</v>
      </c>
      <c r="B434" s="38">
        <v>2140599</v>
      </c>
      <c r="C434" s="39" t="s">
        <v>539</v>
      </c>
      <c r="D434" s="40" t="s">
        <v>539</v>
      </c>
      <c r="E434" s="41">
        <v>174</v>
      </c>
      <c r="F434" s="23"/>
      <c r="G434" s="34"/>
      <c r="H434" s="35"/>
      <c r="I434" s="35"/>
      <c r="J434" s="35"/>
      <c r="K434" s="35"/>
    </row>
    <row r="435" ht="20.25" customHeight="1" spans="1:11">
      <c r="A435" s="21">
        <f t="shared" si="6"/>
        <v>5</v>
      </c>
      <c r="B435" s="36">
        <v>21406</v>
      </c>
      <c r="C435" s="37" t="s">
        <v>540</v>
      </c>
      <c r="D435" s="32" t="s">
        <v>540</v>
      </c>
      <c r="E435" s="33">
        <v>4774</v>
      </c>
      <c r="F435" s="23"/>
      <c r="G435" s="34"/>
      <c r="H435" s="35"/>
      <c r="I435" s="35"/>
      <c r="J435" s="35"/>
      <c r="K435" s="35"/>
    </row>
    <row r="436" ht="20.25" customHeight="1" spans="1:11">
      <c r="A436" s="21">
        <f t="shared" si="6"/>
        <v>7</v>
      </c>
      <c r="B436" s="38">
        <v>2140601</v>
      </c>
      <c r="C436" s="39" t="s">
        <v>541</v>
      </c>
      <c r="D436" s="40" t="s">
        <v>541</v>
      </c>
      <c r="E436" s="41">
        <v>4774</v>
      </c>
      <c r="F436" s="23"/>
      <c r="G436" s="34"/>
      <c r="H436" s="35"/>
      <c r="I436" s="35"/>
      <c r="J436" s="35"/>
      <c r="K436" s="35"/>
    </row>
    <row r="437" ht="20.25" customHeight="1" spans="1:11">
      <c r="A437" s="21">
        <f t="shared" si="6"/>
        <v>5</v>
      </c>
      <c r="B437" s="36">
        <v>21499</v>
      </c>
      <c r="C437" s="37" t="s">
        <v>542</v>
      </c>
      <c r="D437" s="32" t="s">
        <v>542</v>
      </c>
      <c r="E437" s="33">
        <v>5257</v>
      </c>
      <c r="F437" s="23"/>
      <c r="G437" s="34"/>
      <c r="H437" s="35"/>
      <c r="I437" s="35"/>
      <c r="J437" s="35"/>
      <c r="K437" s="35"/>
    </row>
    <row r="438" ht="20.25" customHeight="1" spans="1:11">
      <c r="A438" s="21">
        <f t="shared" si="6"/>
        <v>7</v>
      </c>
      <c r="B438" s="38">
        <v>2149901</v>
      </c>
      <c r="C438" s="39" t="s">
        <v>543</v>
      </c>
      <c r="D438" s="40" t="s">
        <v>543</v>
      </c>
      <c r="E438" s="41">
        <v>5257</v>
      </c>
      <c r="F438" s="23"/>
      <c r="G438" s="34"/>
      <c r="H438" s="35"/>
      <c r="I438" s="35"/>
      <c r="J438" s="35"/>
      <c r="K438" s="35"/>
    </row>
    <row r="439" ht="20.25" customHeight="1" spans="1:11">
      <c r="A439" s="21">
        <f t="shared" si="6"/>
        <v>3</v>
      </c>
      <c r="B439" s="36">
        <v>215</v>
      </c>
      <c r="C439" s="37" t="s">
        <v>135</v>
      </c>
      <c r="D439" s="32" t="s">
        <v>135</v>
      </c>
      <c r="E439" s="33">
        <v>80150</v>
      </c>
      <c r="F439" s="23"/>
      <c r="G439" s="34"/>
      <c r="H439" s="35"/>
      <c r="I439" s="35"/>
      <c r="J439" s="35"/>
      <c r="K439" s="35"/>
    </row>
    <row r="440" ht="20.25" customHeight="1" spans="1:11">
      <c r="A440" s="21">
        <f t="shared" si="6"/>
        <v>5</v>
      </c>
      <c r="B440" s="36">
        <v>21502</v>
      </c>
      <c r="C440" s="37" t="s">
        <v>544</v>
      </c>
      <c r="D440" s="32" t="s">
        <v>544</v>
      </c>
      <c r="E440" s="33">
        <v>20069</v>
      </c>
      <c r="F440" s="23"/>
      <c r="G440" s="34"/>
      <c r="H440" s="35"/>
      <c r="I440" s="35"/>
      <c r="J440" s="35"/>
      <c r="K440" s="35"/>
    </row>
    <row r="441" ht="20.25" customHeight="1" spans="1:11">
      <c r="A441" s="21">
        <f t="shared" si="6"/>
        <v>7</v>
      </c>
      <c r="B441" s="38">
        <v>2150299</v>
      </c>
      <c r="C441" s="39" t="s">
        <v>545</v>
      </c>
      <c r="D441" s="40" t="s">
        <v>545</v>
      </c>
      <c r="E441" s="41">
        <v>20069</v>
      </c>
      <c r="F441" s="23"/>
      <c r="G441" s="34"/>
      <c r="H441" s="35"/>
      <c r="I441" s="35"/>
      <c r="J441" s="35"/>
      <c r="K441" s="35"/>
    </row>
    <row r="442" ht="20.25" customHeight="1" spans="1:11">
      <c r="A442" s="21">
        <f t="shared" si="6"/>
        <v>5</v>
      </c>
      <c r="B442" s="36">
        <v>21503</v>
      </c>
      <c r="C442" s="37" t="s">
        <v>546</v>
      </c>
      <c r="D442" s="32" t="s">
        <v>546</v>
      </c>
      <c r="E442" s="33">
        <v>2000</v>
      </c>
      <c r="F442" s="23"/>
      <c r="G442" s="34"/>
      <c r="H442" s="35"/>
      <c r="I442" s="35"/>
      <c r="J442" s="35"/>
      <c r="K442" s="35"/>
    </row>
    <row r="443" ht="20.25" customHeight="1" spans="1:11">
      <c r="A443" s="21">
        <f t="shared" si="6"/>
        <v>7</v>
      </c>
      <c r="B443" s="38">
        <v>2150399</v>
      </c>
      <c r="C443" s="39" t="s">
        <v>547</v>
      </c>
      <c r="D443" s="40" t="s">
        <v>547</v>
      </c>
      <c r="E443" s="41">
        <v>2000</v>
      </c>
      <c r="F443" s="23"/>
      <c r="G443" s="34"/>
      <c r="H443" s="35"/>
      <c r="I443" s="35"/>
      <c r="J443" s="35"/>
      <c r="K443" s="35"/>
    </row>
    <row r="444" ht="20.25" customHeight="1" spans="1:11">
      <c r="A444" s="21">
        <f t="shared" si="6"/>
        <v>5</v>
      </c>
      <c r="B444" s="36">
        <v>21505</v>
      </c>
      <c r="C444" s="37" t="s">
        <v>548</v>
      </c>
      <c r="D444" s="32" t="s">
        <v>548</v>
      </c>
      <c r="E444" s="33">
        <v>17501</v>
      </c>
      <c r="F444" s="23"/>
      <c r="G444" s="34"/>
      <c r="H444" s="35"/>
      <c r="I444" s="35"/>
      <c r="J444" s="35"/>
      <c r="K444" s="35"/>
    </row>
    <row r="445" ht="20.25" customHeight="1" spans="1:11">
      <c r="A445" s="21">
        <f t="shared" si="6"/>
        <v>7</v>
      </c>
      <c r="B445" s="38">
        <v>2150517</v>
      </c>
      <c r="C445" s="39" t="s">
        <v>549</v>
      </c>
      <c r="D445" s="40" t="s">
        <v>549</v>
      </c>
      <c r="E445" s="41">
        <v>17501</v>
      </c>
      <c r="F445" s="23"/>
      <c r="G445" s="34"/>
      <c r="H445" s="35"/>
      <c r="I445" s="35"/>
      <c r="J445" s="35"/>
      <c r="K445" s="35"/>
    </row>
    <row r="446" ht="20.25" customHeight="1" spans="1:11">
      <c r="A446" s="21">
        <f t="shared" si="6"/>
        <v>5</v>
      </c>
      <c r="B446" s="36">
        <v>21507</v>
      </c>
      <c r="C446" s="37" t="s">
        <v>550</v>
      </c>
      <c r="D446" s="32" t="s">
        <v>550</v>
      </c>
      <c r="E446" s="33">
        <v>1310</v>
      </c>
      <c r="F446" s="23"/>
      <c r="G446" s="34"/>
      <c r="H446" s="35"/>
      <c r="I446" s="35"/>
      <c r="J446" s="35"/>
      <c r="K446" s="35"/>
    </row>
    <row r="447" ht="20.25" customHeight="1" spans="1:11">
      <c r="A447" s="21">
        <f t="shared" si="6"/>
        <v>7</v>
      </c>
      <c r="B447" s="38">
        <v>2150701</v>
      </c>
      <c r="C447" s="39" t="s">
        <v>100</v>
      </c>
      <c r="D447" s="40" t="s">
        <v>100</v>
      </c>
      <c r="E447" s="41">
        <v>268</v>
      </c>
      <c r="F447" s="23"/>
      <c r="G447" s="34"/>
      <c r="H447" s="35"/>
      <c r="I447" s="35"/>
      <c r="J447" s="35"/>
      <c r="K447" s="35"/>
    </row>
    <row r="448" ht="20.25" customHeight="1" spans="1:11">
      <c r="A448" s="21">
        <f t="shared" si="6"/>
        <v>7</v>
      </c>
      <c r="B448" s="38">
        <v>2150702</v>
      </c>
      <c r="C448" s="39" t="s">
        <v>102</v>
      </c>
      <c r="D448" s="40" t="s">
        <v>102</v>
      </c>
      <c r="E448" s="41">
        <v>1042</v>
      </c>
      <c r="F448" s="23"/>
      <c r="G448" s="34"/>
      <c r="H448" s="35"/>
      <c r="I448" s="35"/>
      <c r="J448" s="35"/>
      <c r="K448" s="35"/>
    </row>
    <row r="449" ht="20.25" customHeight="1" spans="1:11">
      <c r="A449" s="21">
        <f t="shared" si="6"/>
        <v>5</v>
      </c>
      <c r="B449" s="36">
        <v>21508</v>
      </c>
      <c r="C449" s="37" t="s">
        <v>136</v>
      </c>
      <c r="D449" s="32" t="s">
        <v>136</v>
      </c>
      <c r="E449" s="33">
        <v>37200</v>
      </c>
      <c r="F449" s="23"/>
      <c r="G449" s="34"/>
      <c r="H449" s="35"/>
      <c r="I449" s="35"/>
      <c r="J449" s="35"/>
      <c r="K449" s="35"/>
    </row>
    <row r="450" ht="20.25" customHeight="1" spans="1:11">
      <c r="A450" s="21">
        <f t="shared" si="6"/>
        <v>7</v>
      </c>
      <c r="B450" s="38">
        <v>2150805</v>
      </c>
      <c r="C450" s="39" t="s">
        <v>551</v>
      </c>
      <c r="D450" s="40" t="s">
        <v>551</v>
      </c>
      <c r="E450" s="41">
        <v>2200</v>
      </c>
      <c r="F450" s="23"/>
      <c r="G450" s="34"/>
      <c r="H450" s="35"/>
      <c r="I450" s="35"/>
      <c r="J450" s="35"/>
      <c r="K450" s="35"/>
    </row>
    <row r="451" ht="20.25" customHeight="1" spans="1:11">
      <c r="A451" s="21">
        <f t="shared" si="6"/>
        <v>7</v>
      </c>
      <c r="B451" s="38">
        <v>2150899</v>
      </c>
      <c r="C451" s="39" t="s">
        <v>137</v>
      </c>
      <c r="D451" s="40" t="s">
        <v>137</v>
      </c>
      <c r="E451" s="41">
        <v>35000</v>
      </c>
      <c r="F451" s="23"/>
      <c r="G451" s="34"/>
      <c r="H451" s="35"/>
      <c r="I451" s="35"/>
      <c r="J451" s="35"/>
      <c r="K451" s="35"/>
    </row>
    <row r="452" ht="20.25" customHeight="1" spans="1:11">
      <c r="A452" s="21">
        <f t="shared" si="6"/>
        <v>5</v>
      </c>
      <c r="B452" s="36">
        <v>21599</v>
      </c>
      <c r="C452" s="37" t="s">
        <v>552</v>
      </c>
      <c r="D452" s="32" t="s">
        <v>552</v>
      </c>
      <c r="E452" s="33">
        <v>2070</v>
      </c>
      <c r="F452" s="23"/>
      <c r="G452" s="34"/>
      <c r="H452" s="35"/>
      <c r="I452" s="35"/>
      <c r="J452" s="35"/>
      <c r="K452" s="35"/>
    </row>
    <row r="453" ht="20.25" customHeight="1" spans="1:11">
      <c r="A453" s="21">
        <f t="shared" si="6"/>
        <v>7</v>
      </c>
      <c r="B453" s="38">
        <v>2159999</v>
      </c>
      <c r="C453" s="39" t="s">
        <v>553</v>
      </c>
      <c r="D453" s="40" t="s">
        <v>553</v>
      </c>
      <c r="E453" s="41">
        <v>2070</v>
      </c>
      <c r="F453" s="23"/>
      <c r="G453" s="34"/>
      <c r="H453" s="35"/>
      <c r="I453" s="35"/>
      <c r="J453" s="35"/>
      <c r="K453" s="35"/>
    </row>
    <row r="454" ht="20.25" customHeight="1" spans="1:11">
      <c r="A454" s="21">
        <f t="shared" si="6"/>
        <v>3</v>
      </c>
      <c r="B454" s="36">
        <v>216</v>
      </c>
      <c r="C454" s="37" t="s">
        <v>554</v>
      </c>
      <c r="D454" s="32" t="s">
        <v>554</v>
      </c>
      <c r="E454" s="33">
        <v>16445</v>
      </c>
      <c r="F454" s="23"/>
      <c r="G454" s="34"/>
      <c r="H454" s="35"/>
      <c r="I454" s="35"/>
      <c r="J454" s="35"/>
      <c r="K454" s="35"/>
    </row>
    <row r="455" ht="20.25" customHeight="1" spans="1:11">
      <c r="A455" s="21">
        <f t="shared" ref="A455:A516" si="7">LEN(B455)</f>
        <v>5</v>
      </c>
      <c r="B455" s="36">
        <v>21602</v>
      </c>
      <c r="C455" s="37" t="s">
        <v>555</v>
      </c>
      <c r="D455" s="32" t="s">
        <v>555</v>
      </c>
      <c r="E455" s="33">
        <v>14668</v>
      </c>
      <c r="F455" s="23"/>
      <c r="G455" s="34"/>
      <c r="H455" s="35"/>
      <c r="I455" s="35"/>
      <c r="J455" s="35"/>
      <c r="K455" s="35"/>
    </row>
    <row r="456" ht="20.25" customHeight="1" spans="1:11">
      <c r="A456" s="21">
        <f t="shared" si="7"/>
        <v>7</v>
      </c>
      <c r="B456" s="38">
        <v>2160201</v>
      </c>
      <c r="C456" s="39" t="s">
        <v>100</v>
      </c>
      <c r="D456" s="40" t="s">
        <v>100</v>
      </c>
      <c r="E456" s="41">
        <v>579</v>
      </c>
      <c r="F456" s="23"/>
      <c r="G456" s="34"/>
      <c r="H456" s="35"/>
      <c r="I456" s="35"/>
      <c r="J456" s="35"/>
      <c r="K456" s="35"/>
    </row>
    <row r="457" ht="20.25" customHeight="1" spans="1:11">
      <c r="A457" s="21">
        <f t="shared" si="7"/>
        <v>7</v>
      </c>
      <c r="B457" s="38">
        <v>2160299</v>
      </c>
      <c r="C457" s="39" t="s">
        <v>556</v>
      </c>
      <c r="D457" s="40" t="s">
        <v>556</v>
      </c>
      <c r="E457" s="41">
        <v>14089</v>
      </c>
      <c r="F457" s="23"/>
      <c r="G457" s="34"/>
      <c r="H457" s="35"/>
      <c r="I457" s="35"/>
      <c r="J457" s="35"/>
      <c r="K457" s="35"/>
    </row>
    <row r="458" ht="20.25" customHeight="1" spans="1:11">
      <c r="A458" s="21">
        <f t="shared" si="7"/>
        <v>5</v>
      </c>
      <c r="B458" s="36">
        <v>21606</v>
      </c>
      <c r="C458" s="37" t="s">
        <v>557</v>
      </c>
      <c r="D458" s="32" t="s">
        <v>557</v>
      </c>
      <c r="E458" s="33">
        <v>1774</v>
      </c>
      <c r="F458" s="23"/>
      <c r="G458" s="34"/>
      <c r="H458" s="35"/>
      <c r="I458" s="35"/>
      <c r="J458" s="35"/>
      <c r="K458" s="35"/>
    </row>
    <row r="459" ht="20.25" customHeight="1" spans="1:11">
      <c r="A459" s="21">
        <f t="shared" si="7"/>
        <v>7</v>
      </c>
      <c r="B459" s="38">
        <v>2160699</v>
      </c>
      <c r="C459" s="39" t="s">
        <v>558</v>
      </c>
      <c r="D459" s="40" t="s">
        <v>558</v>
      </c>
      <c r="E459" s="41">
        <v>1774</v>
      </c>
      <c r="F459" s="23"/>
      <c r="G459" s="34"/>
      <c r="H459" s="35"/>
      <c r="I459" s="35"/>
      <c r="J459" s="35"/>
      <c r="K459" s="35"/>
    </row>
    <row r="460" ht="20.25" customHeight="1" spans="1:11">
      <c r="A460" s="21">
        <f t="shared" si="7"/>
        <v>5</v>
      </c>
      <c r="B460" s="36">
        <v>21699</v>
      </c>
      <c r="C460" s="37" t="s">
        <v>559</v>
      </c>
      <c r="D460" s="32" t="s">
        <v>559</v>
      </c>
      <c r="E460" s="33">
        <v>3</v>
      </c>
      <c r="F460" s="23"/>
      <c r="G460" s="34"/>
      <c r="H460" s="35"/>
      <c r="I460" s="35"/>
      <c r="J460" s="35"/>
      <c r="K460" s="35"/>
    </row>
    <row r="461" ht="20.25" customHeight="1" spans="1:11">
      <c r="A461" s="21">
        <f t="shared" si="7"/>
        <v>7</v>
      </c>
      <c r="B461" s="38">
        <v>2169999</v>
      </c>
      <c r="C461" s="39" t="s">
        <v>560</v>
      </c>
      <c r="D461" s="40" t="s">
        <v>560</v>
      </c>
      <c r="E461" s="41">
        <v>3</v>
      </c>
      <c r="F461" s="23"/>
      <c r="G461" s="34"/>
      <c r="H461" s="35"/>
      <c r="I461" s="35"/>
      <c r="J461" s="35"/>
      <c r="K461" s="35"/>
    </row>
    <row r="462" ht="20.25" customHeight="1" spans="1:11">
      <c r="A462" s="21">
        <f t="shared" si="7"/>
        <v>3</v>
      </c>
      <c r="B462" s="36">
        <v>217</v>
      </c>
      <c r="C462" s="37" t="s">
        <v>561</v>
      </c>
      <c r="D462" s="32" t="s">
        <v>561</v>
      </c>
      <c r="E462" s="33">
        <v>50</v>
      </c>
      <c r="F462" s="23"/>
      <c r="G462" s="34"/>
      <c r="H462" s="35"/>
      <c r="I462" s="35"/>
      <c r="J462" s="35"/>
      <c r="K462" s="35"/>
    </row>
    <row r="463" ht="20.25" customHeight="1" spans="1:11">
      <c r="A463" s="21">
        <f t="shared" si="7"/>
        <v>5</v>
      </c>
      <c r="B463" s="36">
        <v>21799</v>
      </c>
      <c r="C463" s="37" t="s">
        <v>562</v>
      </c>
      <c r="D463" s="32" t="s">
        <v>562</v>
      </c>
      <c r="E463" s="33">
        <v>50</v>
      </c>
      <c r="F463" s="23"/>
      <c r="G463" s="34"/>
      <c r="H463" s="35"/>
      <c r="I463" s="35"/>
      <c r="J463" s="35"/>
      <c r="K463" s="35"/>
    </row>
    <row r="464" ht="20.25" customHeight="1" spans="1:11">
      <c r="A464" s="21">
        <f t="shared" si="7"/>
        <v>7</v>
      </c>
      <c r="B464" s="38">
        <v>2179999</v>
      </c>
      <c r="C464" s="39" t="s">
        <v>563</v>
      </c>
      <c r="D464" s="40" t="s">
        <v>563</v>
      </c>
      <c r="E464" s="41">
        <v>50</v>
      </c>
      <c r="F464" s="23"/>
      <c r="G464" s="34"/>
      <c r="H464" s="35"/>
      <c r="I464" s="35"/>
      <c r="J464" s="35"/>
      <c r="K464" s="35"/>
    </row>
    <row r="465" ht="20.25" customHeight="1" spans="1:11">
      <c r="A465" s="21">
        <f t="shared" si="7"/>
        <v>3</v>
      </c>
      <c r="B465" s="36">
        <v>220</v>
      </c>
      <c r="C465" s="37" t="s">
        <v>564</v>
      </c>
      <c r="D465" s="32" t="s">
        <v>564</v>
      </c>
      <c r="E465" s="33">
        <v>25659</v>
      </c>
      <c r="F465" s="23"/>
      <c r="G465" s="34"/>
      <c r="H465" s="35"/>
      <c r="I465" s="35"/>
      <c r="J465" s="35"/>
      <c r="K465" s="35"/>
    </row>
    <row r="466" ht="20.25" customHeight="1" spans="1:11">
      <c r="A466" s="21">
        <f t="shared" si="7"/>
        <v>5</v>
      </c>
      <c r="B466" s="36">
        <v>22001</v>
      </c>
      <c r="C466" s="37" t="s">
        <v>565</v>
      </c>
      <c r="D466" s="32" t="s">
        <v>565</v>
      </c>
      <c r="E466" s="33">
        <v>25133</v>
      </c>
      <c r="F466" s="23"/>
      <c r="G466" s="34"/>
      <c r="H466" s="35"/>
      <c r="I466" s="35"/>
      <c r="J466" s="35"/>
      <c r="K466" s="35"/>
    </row>
    <row r="467" ht="20.25" customHeight="1" spans="1:11">
      <c r="A467" s="21">
        <f t="shared" si="7"/>
        <v>7</v>
      </c>
      <c r="B467" s="38">
        <v>2200102</v>
      </c>
      <c r="C467" s="39" t="s">
        <v>102</v>
      </c>
      <c r="D467" s="40" t="s">
        <v>102</v>
      </c>
      <c r="E467" s="41">
        <v>13487</v>
      </c>
      <c r="F467" s="23"/>
      <c r="G467" s="34"/>
      <c r="H467" s="35"/>
      <c r="I467" s="35"/>
      <c r="J467" s="35"/>
      <c r="K467" s="35"/>
    </row>
    <row r="468" ht="20.25" customHeight="1" spans="1:11">
      <c r="A468" s="21">
        <f t="shared" si="7"/>
        <v>7</v>
      </c>
      <c r="B468" s="38">
        <v>2200104</v>
      </c>
      <c r="C468" s="39" t="s">
        <v>566</v>
      </c>
      <c r="D468" s="40" t="s">
        <v>566</v>
      </c>
      <c r="E468" s="41">
        <v>880</v>
      </c>
      <c r="F468" s="23"/>
      <c r="G468" s="34"/>
      <c r="H468" s="35"/>
      <c r="I468" s="35"/>
      <c r="J468" s="35"/>
      <c r="K468" s="35"/>
    </row>
    <row r="469" ht="20.25" customHeight="1" spans="1:11">
      <c r="A469" s="21">
        <f t="shared" si="7"/>
        <v>7</v>
      </c>
      <c r="B469" s="38">
        <v>2200106</v>
      </c>
      <c r="C469" s="39" t="s">
        <v>567</v>
      </c>
      <c r="D469" s="40" t="s">
        <v>567</v>
      </c>
      <c r="E469" s="41">
        <v>10000</v>
      </c>
      <c r="F469" s="23"/>
      <c r="G469" s="34"/>
      <c r="H469" s="35"/>
      <c r="I469" s="35"/>
      <c r="J469" s="35"/>
      <c r="K469" s="35"/>
    </row>
    <row r="470" ht="20.25" customHeight="1" spans="1:11">
      <c r="A470" s="21">
        <f t="shared" si="7"/>
        <v>7</v>
      </c>
      <c r="B470" s="38">
        <v>2200114</v>
      </c>
      <c r="C470" s="39" t="s">
        <v>568</v>
      </c>
      <c r="D470" s="40" t="s">
        <v>568</v>
      </c>
      <c r="E470" s="41">
        <v>450</v>
      </c>
      <c r="F470" s="23"/>
      <c r="G470" s="34"/>
      <c r="H470" s="35"/>
      <c r="I470" s="35"/>
      <c r="J470" s="35"/>
      <c r="K470" s="35"/>
    </row>
    <row r="471" ht="20.25" customHeight="1" spans="1:11">
      <c r="A471" s="21">
        <f t="shared" si="7"/>
        <v>7</v>
      </c>
      <c r="B471" s="38">
        <v>2200150</v>
      </c>
      <c r="C471" s="39" t="s">
        <v>113</v>
      </c>
      <c r="D471" s="40" t="s">
        <v>113</v>
      </c>
      <c r="E471" s="41">
        <v>316</v>
      </c>
      <c r="F471" s="23"/>
      <c r="G471" s="34"/>
      <c r="H471" s="35"/>
      <c r="I471" s="35"/>
      <c r="J471" s="35"/>
      <c r="K471" s="35"/>
    </row>
    <row r="472" ht="20.25" customHeight="1" spans="1:11">
      <c r="A472" s="21">
        <f t="shared" si="7"/>
        <v>5</v>
      </c>
      <c r="B472" s="36">
        <v>22005</v>
      </c>
      <c r="C472" s="37" t="s">
        <v>569</v>
      </c>
      <c r="D472" s="32" t="s">
        <v>569</v>
      </c>
      <c r="E472" s="33">
        <v>526</v>
      </c>
      <c r="F472" s="23"/>
      <c r="G472" s="34"/>
      <c r="H472" s="35"/>
      <c r="I472" s="35"/>
      <c r="J472" s="35"/>
      <c r="K472" s="35"/>
    </row>
    <row r="473" ht="20.25" customHeight="1" spans="1:11">
      <c r="A473" s="21">
        <f t="shared" si="7"/>
        <v>7</v>
      </c>
      <c r="B473" s="38">
        <v>2200504</v>
      </c>
      <c r="C473" s="39" t="s">
        <v>570</v>
      </c>
      <c r="D473" s="40" t="s">
        <v>570</v>
      </c>
      <c r="E473" s="41">
        <v>35</v>
      </c>
      <c r="F473" s="23"/>
      <c r="G473" s="34"/>
      <c r="H473" s="35"/>
      <c r="I473" s="35"/>
      <c r="J473" s="35"/>
      <c r="K473" s="35"/>
    </row>
    <row r="474" ht="20.25" customHeight="1" spans="1:11">
      <c r="A474" s="21">
        <f t="shared" si="7"/>
        <v>7</v>
      </c>
      <c r="B474" s="38">
        <v>2200599</v>
      </c>
      <c r="C474" s="39" t="s">
        <v>571</v>
      </c>
      <c r="D474" s="40" t="s">
        <v>571</v>
      </c>
      <c r="E474" s="41">
        <v>491</v>
      </c>
      <c r="F474" s="23"/>
      <c r="G474" s="34"/>
      <c r="H474" s="35"/>
      <c r="I474" s="35"/>
      <c r="J474" s="35"/>
      <c r="K474" s="35"/>
    </row>
    <row r="475" ht="20.25" customHeight="1" spans="1:11">
      <c r="A475" s="21">
        <f t="shared" si="7"/>
        <v>3</v>
      </c>
      <c r="B475" s="36">
        <v>221</v>
      </c>
      <c r="C475" s="37" t="s">
        <v>138</v>
      </c>
      <c r="D475" s="32" t="s">
        <v>138</v>
      </c>
      <c r="E475" s="33">
        <v>36078</v>
      </c>
      <c r="F475" s="23"/>
      <c r="G475" s="34"/>
      <c r="H475" s="35"/>
      <c r="I475" s="35"/>
      <c r="J475" s="35"/>
      <c r="K475" s="35"/>
    </row>
    <row r="476" ht="20.25" customHeight="1" spans="1:11">
      <c r="A476" s="21">
        <f t="shared" si="7"/>
        <v>5</v>
      </c>
      <c r="B476" s="36">
        <v>22101</v>
      </c>
      <c r="C476" s="37" t="s">
        <v>572</v>
      </c>
      <c r="D476" s="32" t="s">
        <v>572</v>
      </c>
      <c r="E476" s="33">
        <v>17591</v>
      </c>
      <c r="F476" s="23"/>
      <c r="G476" s="34"/>
      <c r="H476" s="35"/>
      <c r="I476" s="35"/>
      <c r="J476" s="35"/>
      <c r="K476" s="35"/>
    </row>
    <row r="477" ht="20.25" customHeight="1" spans="1:11">
      <c r="A477" s="21">
        <f t="shared" si="7"/>
        <v>7</v>
      </c>
      <c r="B477" s="38">
        <v>2210101</v>
      </c>
      <c r="C477" s="39" t="s">
        <v>573</v>
      </c>
      <c r="D477" s="40" t="s">
        <v>573</v>
      </c>
      <c r="E477" s="41">
        <v>5236</v>
      </c>
      <c r="F477" s="23"/>
      <c r="G477" s="34"/>
      <c r="H477" s="35"/>
      <c r="I477" s="35"/>
      <c r="J477" s="35"/>
      <c r="K477" s="35"/>
    </row>
    <row r="478" ht="20.25" customHeight="1" spans="1:11">
      <c r="A478" s="21">
        <f t="shared" si="7"/>
        <v>7</v>
      </c>
      <c r="B478" s="38">
        <v>2210105</v>
      </c>
      <c r="C478" s="39" t="s">
        <v>574</v>
      </c>
      <c r="D478" s="40" t="s">
        <v>574</v>
      </c>
      <c r="E478" s="41">
        <v>86</v>
      </c>
      <c r="F478" s="23"/>
      <c r="G478" s="34"/>
      <c r="H478" s="35"/>
      <c r="I478" s="35"/>
      <c r="J478" s="35"/>
      <c r="K478" s="35"/>
    </row>
    <row r="479" ht="20.25" customHeight="1" spans="1:11">
      <c r="A479" s="21">
        <f t="shared" si="7"/>
        <v>7</v>
      </c>
      <c r="B479" s="38">
        <v>2210108</v>
      </c>
      <c r="C479" s="39" t="s">
        <v>575</v>
      </c>
      <c r="D479" s="40" t="s">
        <v>575</v>
      </c>
      <c r="E479" s="41">
        <v>2321</v>
      </c>
      <c r="F479" s="23"/>
      <c r="G479" s="34"/>
      <c r="H479" s="35"/>
      <c r="I479" s="35"/>
      <c r="J479" s="35"/>
      <c r="K479" s="35"/>
    </row>
    <row r="480" ht="20.25" customHeight="1" spans="1:11">
      <c r="A480" s="21">
        <f t="shared" si="7"/>
        <v>7</v>
      </c>
      <c r="B480" s="38">
        <v>2210199</v>
      </c>
      <c r="C480" s="39" t="s">
        <v>576</v>
      </c>
      <c r="D480" s="40" t="s">
        <v>576</v>
      </c>
      <c r="E480" s="41">
        <v>9948</v>
      </c>
      <c r="F480" s="23"/>
      <c r="G480" s="34"/>
      <c r="H480" s="35"/>
      <c r="I480" s="35"/>
      <c r="J480" s="35"/>
      <c r="K480" s="35"/>
    </row>
    <row r="481" ht="20.25" customHeight="1" spans="1:11">
      <c r="A481" s="21">
        <f t="shared" si="7"/>
        <v>5</v>
      </c>
      <c r="B481" s="36">
        <v>22102</v>
      </c>
      <c r="C481" s="37" t="s">
        <v>577</v>
      </c>
      <c r="D481" s="32" t="s">
        <v>577</v>
      </c>
      <c r="E481" s="33">
        <v>16890</v>
      </c>
      <c r="F481" s="23"/>
      <c r="G481" s="34"/>
      <c r="H481" s="35"/>
      <c r="I481" s="35"/>
      <c r="J481" s="35"/>
      <c r="K481" s="35"/>
    </row>
    <row r="482" ht="20.25" customHeight="1" spans="1:11">
      <c r="A482" s="21">
        <f t="shared" si="7"/>
        <v>7</v>
      </c>
      <c r="B482" s="38">
        <v>2210201</v>
      </c>
      <c r="C482" s="39" t="s">
        <v>578</v>
      </c>
      <c r="D482" s="40" t="s">
        <v>578</v>
      </c>
      <c r="E482" s="41">
        <v>16890</v>
      </c>
      <c r="F482" s="23"/>
      <c r="G482" s="34"/>
      <c r="H482" s="35"/>
      <c r="I482" s="35"/>
      <c r="J482" s="35"/>
      <c r="K482" s="35"/>
    </row>
    <row r="483" ht="20.25" customHeight="1" spans="1:11">
      <c r="A483" s="21">
        <f t="shared" si="7"/>
        <v>5</v>
      </c>
      <c r="B483" s="36">
        <v>22103</v>
      </c>
      <c r="C483" s="37" t="s">
        <v>139</v>
      </c>
      <c r="D483" s="32" t="s">
        <v>139</v>
      </c>
      <c r="E483" s="33">
        <v>1597</v>
      </c>
      <c r="F483" s="23"/>
      <c r="G483" s="34"/>
      <c r="H483" s="35"/>
      <c r="I483" s="35"/>
      <c r="J483" s="35"/>
      <c r="K483" s="35"/>
    </row>
    <row r="484" ht="20.25" customHeight="1" spans="1:11">
      <c r="A484" s="21">
        <f t="shared" si="7"/>
        <v>7</v>
      </c>
      <c r="B484" s="38">
        <v>2210399</v>
      </c>
      <c r="C484" s="39" t="s">
        <v>579</v>
      </c>
      <c r="D484" s="40" t="s">
        <v>579</v>
      </c>
      <c r="E484" s="41">
        <v>1597</v>
      </c>
      <c r="F484" s="23"/>
      <c r="G484" s="34"/>
      <c r="H484" s="35"/>
      <c r="I484" s="35"/>
      <c r="J484" s="35"/>
      <c r="K484" s="35"/>
    </row>
    <row r="485" ht="20.25" customHeight="1" spans="1:11">
      <c r="A485" s="21">
        <f t="shared" si="7"/>
        <v>3</v>
      </c>
      <c r="B485" s="36">
        <v>222</v>
      </c>
      <c r="C485" s="37" t="s">
        <v>580</v>
      </c>
      <c r="D485" s="32" t="s">
        <v>580</v>
      </c>
      <c r="E485" s="33">
        <v>1127</v>
      </c>
      <c r="F485" s="23"/>
      <c r="G485" s="34"/>
      <c r="H485" s="35"/>
      <c r="I485" s="35"/>
      <c r="J485" s="35"/>
      <c r="K485" s="35"/>
    </row>
    <row r="486" ht="20.25" customHeight="1" spans="1:11">
      <c r="A486" s="21">
        <f t="shared" si="7"/>
        <v>5</v>
      </c>
      <c r="B486" s="36">
        <v>22204</v>
      </c>
      <c r="C486" s="37" t="s">
        <v>581</v>
      </c>
      <c r="D486" s="32" t="s">
        <v>581</v>
      </c>
      <c r="E486" s="33">
        <v>1127</v>
      </c>
      <c r="F486" s="23"/>
      <c r="G486" s="34"/>
      <c r="H486" s="35"/>
      <c r="I486" s="35"/>
      <c r="J486" s="35"/>
      <c r="K486" s="35"/>
    </row>
    <row r="487" ht="20.25" customHeight="1" spans="1:11">
      <c r="A487" s="21">
        <f t="shared" si="7"/>
        <v>7</v>
      </c>
      <c r="B487" s="38">
        <v>2220401</v>
      </c>
      <c r="C487" s="39" t="s">
        <v>582</v>
      </c>
      <c r="D487" s="40" t="s">
        <v>582</v>
      </c>
      <c r="E487" s="41">
        <v>1025</v>
      </c>
      <c r="F487" s="23"/>
      <c r="G487" s="34"/>
      <c r="H487" s="35"/>
      <c r="I487" s="35"/>
      <c r="J487" s="35"/>
      <c r="K487" s="35"/>
    </row>
    <row r="488" ht="20.25" customHeight="1" spans="1:11">
      <c r="A488" s="21">
        <f t="shared" si="7"/>
        <v>7</v>
      </c>
      <c r="B488" s="38">
        <v>2220499</v>
      </c>
      <c r="C488" s="39" t="s">
        <v>583</v>
      </c>
      <c r="D488" s="40" t="s">
        <v>583</v>
      </c>
      <c r="E488" s="41">
        <v>102</v>
      </c>
      <c r="F488" s="23"/>
      <c r="G488" s="34"/>
      <c r="H488" s="35"/>
      <c r="I488" s="35"/>
      <c r="J488" s="35"/>
      <c r="K488" s="35"/>
    </row>
    <row r="489" ht="20.25" customHeight="1" spans="1:11">
      <c r="A489" s="21">
        <f t="shared" si="7"/>
        <v>3</v>
      </c>
      <c r="B489" s="36">
        <v>224</v>
      </c>
      <c r="C489" s="37" t="s">
        <v>584</v>
      </c>
      <c r="D489" s="32" t="s">
        <v>584</v>
      </c>
      <c r="E489" s="33">
        <v>7028</v>
      </c>
      <c r="F489" s="23"/>
      <c r="G489" s="34"/>
      <c r="H489" s="35"/>
      <c r="I489" s="35"/>
      <c r="J489" s="35"/>
      <c r="K489" s="35"/>
    </row>
    <row r="490" ht="20.25" customHeight="1" spans="1:11">
      <c r="A490" s="21">
        <f t="shared" si="7"/>
        <v>5</v>
      </c>
      <c r="B490" s="36">
        <v>22401</v>
      </c>
      <c r="C490" s="37" t="s">
        <v>585</v>
      </c>
      <c r="D490" s="32" t="s">
        <v>585</v>
      </c>
      <c r="E490" s="33">
        <v>2712</v>
      </c>
      <c r="F490" s="23"/>
      <c r="G490" s="34"/>
      <c r="H490" s="35"/>
      <c r="I490" s="35"/>
      <c r="J490" s="35"/>
      <c r="K490" s="35"/>
    </row>
    <row r="491" ht="20.25" customHeight="1" spans="1:11">
      <c r="A491" s="21">
        <f t="shared" si="7"/>
        <v>7</v>
      </c>
      <c r="B491" s="38">
        <v>2240101</v>
      </c>
      <c r="C491" s="39" t="s">
        <v>100</v>
      </c>
      <c r="D491" s="40" t="s">
        <v>100</v>
      </c>
      <c r="E491" s="41">
        <v>958</v>
      </c>
      <c r="F491" s="23"/>
      <c r="G491" s="34"/>
      <c r="H491" s="35"/>
      <c r="I491" s="35"/>
      <c r="J491" s="35"/>
      <c r="K491" s="35"/>
    </row>
    <row r="492" ht="20.25" customHeight="1" spans="1:11">
      <c r="A492" s="21">
        <f t="shared" si="7"/>
        <v>7</v>
      </c>
      <c r="B492" s="38">
        <v>2240102</v>
      </c>
      <c r="C492" s="39" t="s">
        <v>102</v>
      </c>
      <c r="D492" s="40" t="s">
        <v>102</v>
      </c>
      <c r="E492" s="41">
        <v>107</v>
      </c>
      <c r="F492" s="23"/>
      <c r="G492" s="34"/>
      <c r="H492" s="35"/>
      <c r="I492" s="35"/>
      <c r="J492" s="35"/>
      <c r="K492" s="35"/>
    </row>
    <row r="493" ht="20.25" customHeight="1" spans="1:11">
      <c r="A493" s="21">
        <f t="shared" si="7"/>
        <v>7</v>
      </c>
      <c r="B493" s="38">
        <v>2240106</v>
      </c>
      <c r="C493" s="39" t="s">
        <v>586</v>
      </c>
      <c r="D493" s="40" t="s">
        <v>586</v>
      </c>
      <c r="E493" s="41">
        <v>500</v>
      </c>
      <c r="F493" s="23"/>
      <c r="G493" s="34"/>
      <c r="H493" s="35"/>
      <c r="I493" s="35"/>
      <c r="J493" s="35"/>
      <c r="K493" s="35"/>
    </row>
    <row r="494" ht="20.25" customHeight="1" spans="1:11">
      <c r="A494" s="21">
        <f t="shared" si="7"/>
        <v>7</v>
      </c>
      <c r="B494" s="38">
        <v>2240108</v>
      </c>
      <c r="C494" s="39" t="s">
        <v>587</v>
      </c>
      <c r="D494" s="40" t="s">
        <v>587</v>
      </c>
      <c r="E494" s="41">
        <v>505</v>
      </c>
      <c r="F494" s="23"/>
      <c r="G494" s="34"/>
      <c r="H494" s="35"/>
      <c r="I494" s="35"/>
      <c r="J494" s="35"/>
      <c r="K494" s="35"/>
    </row>
    <row r="495" ht="20.25" customHeight="1" spans="1:11">
      <c r="A495" s="21">
        <f t="shared" si="7"/>
        <v>7</v>
      </c>
      <c r="B495" s="38">
        <v>2240150</v>
      </c>
      <c r="C495" s="39" t="s">
        <v>113</v>
      </c>
      <c r="D495" s="40" t="s">
        <v>113</v>
      </c>
      <c r="E495" s="41">
        <v>401</v>
      </c>
      <c r="F495" s="23"/>
      <c r="G495" s="34"/>
      <c r="H495" s="35"/>
      <c r="I495" s="35"/>
      <c r="J495" s="35"/>
      <c r="K495" s="35"/>
    </row>
    <row r="496" ht="20.25" customHeight="1" spans="1:11">
      <c r="A496" s="21">
        <f t="shared" si="7"/>
        <v>7</v>
      </c>
      <c r="B496" s="38">
        <v>2240199</v>
      </c>
      <c r="C496" s="39" t="s">
        <v>588</v>
      </c>
      <c r="D496" s="40" t="s">
        <v>588</v>
      </c>
      <c r="E496" s="41">
        <v>241</v>
      </c>
      <c r="F496" s="23"/>
      <c r="G496" s="34"/>
      <c r="H496" s="35"/>
      <c r="I496" s="35"/>
      <c r="J496" s="35"/>
      <c r="K496" s="35"/>
    </row>
    <row r="497" ht="20.25" customHeight="1" spans="1:11">
      <c r="A497" s="21">
        <f t="shared" si="7"/>
        <v>5</v>
      </c>
      <c r="B497" s="36">
        <v>22402</v>
      </c>
      <c r="C497" s="37" t="s">
        <v>589</v>
      </c>
      <c r="D497" s="32" t="s">
        <v>589</v>
      </c>
      <c r="E497" s="33">
        <v>3189</v>
      </c>
      <c r="F497" s="23"/>
      <c r="G497" s="34"/>
      <c r="H497" s="35"/>
      <c r="I497" s="35"/>
      <c r="J497" s="35"/>
      <c r="K497" s="35"/>
    </row>
    <row r="498" ht="20.25" customHeight="1" spans="1:11">
      <c r="A498" s="21">
        <f t="shared" si="7"/>
        <v>7</v>
      </c>
      <c r="B498" s="38">
        <v>2240201</v>
      </c>
      <c r="C498" s="39" t="s">
        <v>100</v>
      </c>
      <c r="D498" s="40" t="s">
        <v>100</v>
      </c>
      <c r="E498" s="41">
        <v>1354</v>
      </c>
      <c r="F498" s="23"/>
      <c r="G498" s="34"/>
      <c r="H498" s="35"/>
      <c r="I498" s="35"/>
      <c r="J498" s="35"/>
      <c r="K498" s="35"/>
    </row>
    <row r="499" ht="20.25" customHeight="1" spans="1:11">
      <c r="A499" s="21">
        <f t="shared" si="7"/>
        <v>7</v>
      </c>
      <c r="B499" s="38">
        <v>2240299</v>
      </c>
      <c r="C499" s="39" t="s">
        <v>590</v>
      </c>
      <c r="D499" s="40" t="s">
        <v>590</v>
      </c>
      <c r="E499" s="41">
        <v>1835</v>
      </c>
      <c r="F499" s="23"/>
      <c r="G499" s="34"/>
      <c r="H499" s="35"/>
      <c r="I499" s="35"/>
      <c r="J499" s="35"/>
      <c r="K499" s="35"/>
    </row>
    <row r="500" ht="20.25" customHeight="1" spans="1:11">
      <c r="A500" s="21">
        <f t="shared" si="7"/>
        <v>5</v>
      </c>
      <c r="B500" s="36">
        <v>22405</v>
      </c>
      <c r="C500" s="37" t="s">
        <v>591</v>
      </c>
      <c r="D500" s="32" t="s">
        <v>591</v>
      </c>
      <c r="E500" s="33">
        <v>54</v>
      </c>
      <c r="F500" s="23"/>
      <c r="G500" s="34"/>
      <c r="H500" s="35"/>
      <c r="I500" s="35"/>
      <c r="J500" s="35"/>
      <c r="K500" s="35"/>
    </row>
    <row r="501" ht="20.25" customHeight="1" spans="1:11">
      <c r="A501" s="21">
        <f t="shared" si="7"/>
        <v>7</v>
      </c>
      <c r="B501" s="38">
        <v>2240550</v>
      </c>
      <c r="C501" s="39" t="s">
        <v>592</v>
      </c>
      <c r="D501" s="40" t="s">
        <v>592</v>
      </c>
      <c r="E501" s="41">
        <v>54</v>
      </c>
      <c r="F501" s="23"/>
      <c r="G501" s="34"/>
      <c r="H501" s="35"/>
      <c r="I501" s="35"/>
      <c r="J501" s="35"/>
      <c r="K501" s="35"/>
    </row>
    <row r="502" ht="20.25" customHeight="1" spans="1:11">
      <c r="A502" s="21">
        <f t="shared" si="7"/>
        <v>5</v>
      </c>
      <c r="B502" s="36">
        <v>22406</v>
      </c>
      <c r="C502" s="37" t="s">
        <v>593</v>
      </c>
      <c r="D502" s="32" t="s">
        <v>593</v>
      </c>
      <c r="E502" s="33">
        <v>325</v>
      </c>
      <c r="F502" s="23"/>
      <c r="G502" s="34"/>
      <c r="H502" s="35"/>
      <c r="I502" s="35"/>
      <c r="J502" s="35"/>
      <c r="K502" s="35"/>
    </row>
    <row r="503" ht="20.25" customHeight="1" spans="1:11">
      <c r="A503" s="21">
        <f t="shared" si="7"/>
        <v>7</v>
      </c>
      <c r="B503" s="38">
        <v>2240601</v>
      </c>
      <c r="C503" s="39" t="s">
        <v>594</v>
      </c>
      <c r="D503" s="40" t="s">
        <v>594</v>
      </c>
      <c r="E503" s="41">
        <v>171</v>
      </c>
      <c r="F503" s="23"/>
      <c r="G503" s="34"/>
      <c r="H503" s="35"/>
      <c r="I503" s="35"/>
      <c r="J503" s="35"/>
      <c r="K503" s="35"/>
    </row>
    <row r="504" ht="20.25" customHeight="1" spans="1:11">
      <c r="A504" s="21">
        <f t="shared" si="7"/>
        <v>7</v>
      </c>
      <c r="B504" s="38">
        <v>2240699</v>
      </c>
      <c r="C504" s="39" t="s">
        <v>595</v>
      </c>
      <c r="D504" s="40" t="s">
        <v>595</v>
      </c>
      <c r="E504" s="41">
        <v>154</v>
      </c>
      <c r="F504" s="23"/>
      <c r="G504" s="34"/>
      <c r="H504" s="35"/>
      <c r="I504" s="35"/>
      <c r="J504" s="35"/>
      <c r="K504" s="35"/>
    </row>
    <row r="505" ht="20.25" customHeight="1" spans="1:11">
      <c r="A505" s="21">
        <f t="shared" si="7"/>
        <v>5</v>
      </c>
      <c r="B505" s="36">
        <v>22407</v>
      </c>
      <c r="C505" s="37" t="s">
        <v>596</v>
      </c>
      <c r="D505" s="32" t="s">
        <v>596</v>
      </c>
      <c r="E505" s="33">
        <v>390</v>
      </c>
      <c r="F505" s="23"/>
      <c r="G505" s="34"/>
      <c r="H505" s="35"/>
      <c r="I505" s="35"/>
      <c r="J505" s="35"/>
      <c r="K505" s="35"/>
    </row>
    <row r="506" ht="20.25" customHeight="1" spans="1:11">
      <c r="A506" s="21">
        <f t="shared" si="7"/>
        <v>7</v>
      </c>
      <c r="B506" s="38">
        <v>2240703</v>
      </c>
      <c r="C506" s="39" t="s">
        <v>597</v>
      </c>
      <c r="D506" s="40" t="s">
        <v>597</v>
      </c>
      <c r="E506" s="41">
        <v>380</v>
      </c>
      <c r="F506" s="23"/>
      <c r="G506" s="34"/>
      <c r="H506" s="35"/>
      <c r="I506" s="35"/>
      <c r="J506" s="35"/>
      <c r="K506" s="35"/>
    </row>
    <row r="507" ht="20.25" customHeight="1" spans="1:11">
      <c r="A507" s="21">
        <f t="shared" si="7"/>
        <v>7</v>
      </c>
      <c r="B507" s="38">
        <v>2240799</v>
      </c>
      <c r="C507" s="39" t="s">
        <v>598</v>
      </c>
      <c r="D507" s="40" t="s">
        <v>598</v>
      </c>
      <c r="E507" s="41">
        <v>10</v>
      </c>
      <c r="F507" s="23"/>
      <c r="G507" s="34"/>
      <c r="H507" s="35"/>
      <c r="I507" s="35"/>
      <c r="J507" s="35"/>
      <c r="K507" s="35"/>
    </row>
    <row r="508" ht="20.25" customHeight="1" spans="1:11">
      <c r="A508" s="21">
        <f t="shared" si="7"/>
        <v>5</v>
      </c>
      <c r="B508" s="36">
        <v>22499</v>
      </c>
      <c r="C508" s="37" t="s">
        <v>599</v>
      </c>
      <c r="D508" s="32" t="s">
        <v>599</v>
      </c>
      <c r="E508" s="33">
        <v>358</v>
      </c>
      <c r="F508" s="23"/>
      <c r="G508" s="34"/>
      <c r="H508" s="35"/>
      <c r="I508" s="35"/>
      <c r="J508" s="35"/>
      <c r="K508" s="35"/>
    </row>
    <row r="509" ht="20.25" customHeight="1" spans="1:11">
      <c r="A509" s="21">
        <f t="shared" si="7"/>
        <v>7</v>
      </c>
      <c r="B509" s="38">
        <v>2249999</v>
      </c>
      <c r="C509" s="39" t="s">
        <v>600</v>
      </c>
      <c r="D509" s="40" t="s">
        <v>600</v>
      </c>
      <c r="E509" s="41">
        <v>358</v>
      </c>
      <c r="F509" s="23"/>
      <c r="G509" s="34"/>
      <c r="H509" s="35"/>
      <c r="I509" s="35"/>
      <c r="J509" s="35"/>
      <c r="K509" s="35"/>
    </row>
    <row r="510" ht="20.25" customHeight="1" spans="1:11">
      <c r="A510" s="21">
        <f t="shared" si="7"/>
        <v>3</v>
      </c>
      <c r="B510" s="36">
        <v>227</v>
      </c>
      <c r="C510" s="37" t="s">
        <v>601</v>
      </c>
      <c r="D510" s="32" t="s">
        <v>601</v>
      </c>
      <c r="E510" s="33">
        <v>15000</v>
      </c>
      <c r="F510" s="23"/>
      <c r="G510" s="34"/>
      <c r="H510" s="35"/>
      <c r="I510" s="35"/>
      <c r="J510" s="35"/>
      <c r="K510" s="35"/>
    </row>
    <row r="511" ht="20.25" customHeight="1" spans="1:11">
      <c r="A511" s="21">
        <f t="shared" si="7"/>
        <v>3</v>
      </c>
      <c r="B511" s="36">
        <v>229</v>
      </c>
      <c r="C511" s="37" t="s">
        <v>602</v>
      </c>
      <c r="D511" s="32" t="s">
        <v>602</v>
      </c>
      <c r="E511" s="33">
        <v>83</v>
      </c>
      <c r="F511" s="23"/>
      <c r="G511" s="34"/>
      <c r="H511" s="35"/>
      <c r="I511" s="35"/>
      <c r="J511" s="35"/>
      <c r="K511" s="35"/>
    </row>
    <row r="512" ht="20.25" customHeight="1" spans="1:11">
      <c r="A512" s="21">
        <f t="shared" si="7"/>
        <v>5</v>
      </c>
      <c r="B512" s="44">
        <v>22999</v>
      </c>
      <c r="C512" s="37" t="s">
        <v>603</v>
      </c>
      <c r="D512" s="32" t="s">
        <v>603</v>
      </c>
      <c r="E512" s="33">
        <v>83</v>
      </c>
      <c r="F512" s="23"/>
      <c r="G512" s="34"/>
      <c r="H512" s="35"/>
      <c r="I512" s="35"/>
      <c r="J512" s="35"/>
      <c r="K512" s="35"/>
    </row>
    <row r="513" ht="20.25" customHeight="1" spans="1:11">
      <c r="A513" s="21">
        <f t="shared" si="7"/>
        <v>7</v>
      </c>
      <c r="B513" s="42">
        <v>2299999</v>
      </c>
      <c r="C513" s="39" t="s">
        <v>604</v>
      </c>
      <c r="D513" s="40" t="s">
        <v>604</v>
      </c>
      <c r="E513" s="41">
        <v>83</v>
      </c>
      <c r="F513" s="23"/>
      <c r="G513" s="34"/>
      <c r="H513" s="35"/>
      <c r="I513" s="35"/>
      <c r="J513" s="35"/>
      <c r="K513" s="35"/>
    </row>
    <row r="514" ht="20.25" customHeight="1" spans="1:11">
      <c r="A514" s="21">
        <f t="shared" si="7"/>
        <v>3</v>
      </c>
      <c r="B514" s="36">
        <v>232</v>
      </c>
      <c r="C514" s="37" t="s">
        <v>605</v>
      </c>
      <c r="D514" s="32" t="s">
        <v>605</v>
      </c>
      <c r="E514" s="33">
        <v>29607</v>
      </c>
      <c r="F514" s="23"/>
      <c r="G514" s="34"/>
      <c r="H514" s="35"/>
      <c r="I514" s="35"/>
      <c r="J514" s="35"/>
      <c r="K514" s="35"/>
    </row>
    <row r="515" ht="20.25" customHeight="1" spans="1:11">
      <c r="A515" s="21">
        <f t="shared" si="7"/>
        <v>5</v>
      </c>
      <c r="B515" s="36">
        <v>23203</v>
      </c>
      <c r="C515" s="37" t="s">
        <v>606</v>
      </c>
      <c r="D515" s="32" t="s">
        <v>606</v>
      </c>
      <c r="E515" s="33">
        <v>29607</v>
      </c>
      <c r="F515" s="23"/>
      <c r="G515" s="34"/>
      <c r="H515" s="35"/>
      <c r="I515" s="35"/>
      <c r="J515" s="35"/>
      <c r="K515" s="35"/>
    </row>
    <row r="516" ht="20.25" customHeight="1" spans="1:11">
      <c r="A516" s="21">
        <f t="shared" si="7"/>
        <v>7</v>
      </c>
      <c r="B516" s="38">
        <v>2320301</v>
      </c>
      <c r="C516" s="39" t="s">
        <v>607</v>
      </c>
      <c r="D516" s="40" t="s">
        <v>607</v>
      </c>
      <c r="E516" s="41">
        <v>29607</v>
      </c>
      <c r="F516" s="23"/>
      <c r="G516" s="34"/>
      <c r="H516" s="35"/>
      <c r="I516" s="35"/>
      <c r="J516" s="35"/>
      <c r="K516" s="35"/>
    </row>
    <row r="517" ht="25.5" customHeight="1" spans="1:7">
      <c r="A517" s="21"/>
      <c r="B517" s="21"/>
      <c r="C517" s="21"/>
      <c r="D517" s="45" t="s">
        <v>608</v>
      </c>
      <c r="E517" s="45"/>
      <c r="F517" s="23"/>
      <c r="G517" s="23"/>
    </row>
    <row r="518" spans="1:1">
      <c r="A518" s="46"/>
    </row>
  </sheetData>
  <autoFilter ref="A5:K517">
    <extLst/>
  </autoFilter>
  <mergeCells count="4">
    <mergeCell ref="D1:E1"/>
    <mergeCell ref="D2:E2"/>
    <mergeCell ref="D3:E3"/>
    <mergeCell ref="D517:E517"/>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E1:I37"/>
  <sheetViews>
    <sheetView workbookViewId="0">
      <pane xSplit="7" ySplit="5" topLeftCell="H12" activePane="bottomRight" state="frozen"/>
      <selection/>
      <selection pane="topRight"/>
      <selection pane="bottomLeft"/>
      <selection pane="bottomRight" activeCell="E6" sqref="E6 E102 E105 E129 E156 E176 E200 E275 E320 E349 E364 E419 E439 E454 E462 E465 E475 E485 E489 E510:E511 E514"/>
    </sheetView>
  </sheetViews>
  <sheetFormatPr defaultColWidth="9" defaultRowHeight="20.1" customHeight="1"/>
  <cols>
    <col min="5" max="5" width="23" customWidth="1"/>
    <col min="6" max="6" width="50.125" style="1" customWidth="1"/>
    <col min="7" max="7" width="30.375" style="2" customWidth="1"/>
    <col min="8" max="16384" width="9" style="3"/>
  </cols>
  <sheetData>
    <row r="1" customHeight="1" spans="6:7">
      <c r="F1" s="4" t="s">
        <v>609</v>
      </c>
      <c r="G1" s="4"/>
    </row>
    <row r="2" ht="35.25" customHeight="1" spans="6:7">
      <c r="F2" s="5" t="s">
        <v>610</v>
      </c>
      <c r="G2" s="5"/>
    </row>
    <row r="3" customHeight="1" spans="6:7">
      <c r="F3" s="6"/>
      <c r="G3" s="7" t="s">
        <v>22</v>
      </c>
    </row>
    <row r="4" ht="24" customHeight="1" spans="6:7">
      <c r="F4" s="8" t="s">
        <v>185</v>
      </c>
      <c r="G4" s="9" t="s">
        <v>611</v>
      </c>
    </row>
    <row r="5" customHeight="1" spans="6:7">
      <c r="F5" s="10" t="s">
        <v>30</v>
      </c>
      <c r="G5" s="11">
        <v>340790</v>
      </c>
    </row>
    <row r="6" ht="18.75" customHeight="1" spans="5:7">
      <c r="E6">
        <f>VLOOKUP(F6,'[2]19-2022基金支出'!$A$6:$E$253,2,FALSE)</f>
        <v>208</v>
      </c>
      <c r="F6" s="12" t="s">
        <v>111</v>
      </c>
      <c r="G6" s="11">
        <v>7786</v>
      </c>
    </row>
    <row r="7" ht="18.75" customHeight="1" spans="5:7">
      <c r="E7">
        <f>VLOOKUP(F7,'[2]19-2022基金支出'!$A$6:$E$253,2,FALSE)</f>
        <v>20822</v>
      </c>
      <c r="F7" s="12" t="s">
        <v>612</v>
      </c>
      <c r="G7" s="11">
        <v>7608</v>
      </c>
    </row>
    <row r="8" ht="18.75" customHeight="1" spans="5:7">
      <c r="E8">
        <f>VLOOKUP(F8,'[2]19-2022基金支出'!$A$6:$E$253,2,FALSE)</f>
        <v>2082201</v>
      </c>
      <c r="F8" s="13" t="s">
        <v>613</v>
      </c>
      <c r="G8" s="11">
        <v>3343</v>
      </c>
    </row>
    <row r="9" ht="18.75" customHeight="1" spans="5:7">
      <c r="E9">
        <f>VLOOKUP(F9,'[2]19-2022基金支出'!$A$6:$E$253,2,FALSE)</f>
        <v>2082202</v>
      </c>
      <c r="F9" s="13" t="s">
        <v>614</v>
      </c>
      <c r="G9" s="11">
        <v>4265</v>
      </c>
    </row>
    <row r="10" ht="18.75" customHeight="1" spans="5:7">
      <c r="E10">
        <f>VLOOKUP(F10,'[2]19-2022基金支出'!$A$6:$E$253,2,FALSE)</f>
        <v>20823</v>
      </c>
      <c r="F10" s="12" t="s">
        <v>615</v>
      </c>
      <c r="G10" s="11">
        <v>178</v>
      </c>
    </row>
    <row r="11" ht="18.75" customHeight="1" spans="5:7">
      <c r="E11">
        <v>2082302</v>
      </c>
      <c r="F11" s="13" t="s">
        <v>614</v>
      </c>
      <c r="G11" s="11">
        <v>178</v>
      </c>
    </row>
    <row r="12" ht="18.75" customHeight="1" spans="5:7">
      <c r="E12">
        <f>VLOOKUP(F12,'[2]19-2022基金支出'!$A$6:$E$253,2,FALSE)</f>
        <v>212</v>
      </c>
      <c r="F12" s="12" t="s">
        <v>128</v>
      </c>
      <c r="G12" s="11">
        <v>202161</v>
      </c>
    </row>
    <row r="13" ht="18.75" customHeight="1" spans="5:7">
      <c r="E13">
        <f>VLOOKUP(F13,'[2]19-2022基金支出'!$A$6:$E$253,2,FALSE)</f>
        <v>21208</v>
      </c>
      <c r="F13" s="12" t="s">
        <v>174</v>
      </c>
      <c r="G13" s="11">
        <v>202003</v>
      </c>
    </row>
    <row r="14" ht="18.75" customHeight="1" spans="5:7">
      <c r="E14">
        <f>VLOOKUP(F14,'[2]19-2022基金支出'!$A$6:$E$253,2,FALSE)</f>
        <v>2120801</v>
      </c>
      <c r="F14" s="13" t="s">
        <v>175</v>
      </c>
      <c r="G14" s="11">
        <v>199601</v>
      </c>
    </row>
    <row r="15" ht="18.75" customHeight="1" spans="5:7">
      <c r="E15">
        <f>VLOOKUP(F15,'[2]19-2022基金支出'!$A$6:$E$253,2,FALSE)</f>
        <v>2120804</v>
      </c>
      <c r="F15" s="13" t="s">
        <v>616</v>
      </c>
      <c r="G15" s="11">
        <v>937</v>
      </c>
    </row>
    <row r="16" ht="18.75" customHeight="1" spans="5:7">
      <c r="E16">
        <f>VLOOKUP(F16,'[2]19-2022基金支出'!$A$6:$E$253,2,FALSE)</f>
        <v>2120899</v>
      </c>
      <c r="F16" s="13" t="s">
        <v>617</v>
      </c>
      <c r="G16" s="11">
        <v>1465</v>
      </c>
    </row>
    <row r="17" ht="18.75" customHeight="1" spans="5:7">
      <c r="E17">
        <f>VLOOKUP(F17,'[2]19-2022基金支出'!$A$6:$E$253,2,FALSE)</f>
        <v>21214</v>
      </c>
      <c r="F17" s="12" t="s">
        <v>618</v>
      </c>
      <c r="G17" s="11">
        <v>158</v>
      </c>
    </row>
    <row r="18" ht="18.75" customHeight="1" spans="5:7">
      <c r="E18">
        <f>VLOOKUP(F18,'[2]19-2022基金支出'!$A$6:$E$253,2,FALSE)</f>
        <v>2121401</v>
      </c>
      <c r="F18" s="13" t="s">
        <v>619</v>
      </c>
      <c r="G18" s="11">
        <v>158</v>
      </c>
    </row>
    <row r="19" ht="18.75" customHeight="1" spans="5:7">
      <c r="E19">
        <f>VLOOKUP(F19,'[2]19-2022基金支出'!$A$6:$E$253,2,FALSE)</f>
        <v>213</v>
      </c>
      <c r="F19" s="12" t="s">
        <v>131</v>
      </c>
      <c r="G19" s="11">
        <v>71840</v>
      </c>
    </row>
    <row r="20" ht="18.75" customHeight="1" spans="5:7">
      <c r="E20">
        <f>VLOOKUP(F20,'[2]19-2022基金支出'!$A$6:$E$253,2,FALSE)</f>
        <v>21367</v>
      </c>
      <c r="F20" s="12" t="s">
        <v>620</v>
      </c>
      <c r="G20" s="11">
        <v>6229</v>
      </c>
    </row>
    <row r="21" ht="18.75" customHeight="1" spans="5:7">
      <c r="E21">
        <v>2136701</v>
      </c>
      <c r="F21" s="13" t="s">
        <v>614</v>
      </c>
      <c r="G21" s="11">
        <v>3110</v>
      </c>
    </row>
    <row r="22" ht="18.75" customHeight="1" spans="5:7">
      <c r="E22">
        <v>2136702</v>
      </c>
      <c r="F22" s="13" t="s">
        <v>621</v>
      </c>
      <c r="G22" s="11">
        <v>2999</v>
      </c>
    </row>
    <row r="23" ht="18.75" customHeight="1" spans="5:7">
      <c r="E23">
        <f>VLOOKUP(F23,'[2]19-2022基金支出'!$A$6:$E$253,2,FALSE)</f>
        <v>2136799</v>
      </c>
      <c r="F23" s="13" t="s">
        <v>622</v>
      </c>
      <c r="G23" s="11">
        <v>120</v>
      </c>
    </row>
    <row r="24" ht="18.75" customHeight="1" spans="5:7">
      <c r="E24">
        <f>VLOOKUP(F24,'[2]19-2022基金支出'!$A$6:$E$253,2,FALSE)</f>
        <v>21369</v>
      </c>
      <c r="F24" s="12" t="s">
        <v>623</v>
      </c>
      <c r="G24" s="11">
        <v>65611</v>
      </c>
    </row>
    <row r="25" ht="18.75" customHeight="1" spans="5:7">
      <c r="E25">
        <f>VLOOKUP(F25,'[2]19-2022基金支出'!$A$6:$E$253,2,FALSE)</f>
        <v>2136902</v>
      </c>
      <c r="F25" s="13" t="s">
        <v>624</v>
      </c>
      <c r="G25" s="11">
        <v>65611</v>
      </c>
    </row>
    <row r="26" ht="18.75" customHeight="1" spans="5:7">
      <c r="E26">
        <f>VLOOKUP(F26,'[2]19-2022基金支出'!$A$6:$E$253,2,FALSE)</f>
        <v>229</v>
      </c>
      <c r="F26" s="12" t="s">
        <v>602</v>
      </c>
      <c r="G26" s="11">
        <v>4472</v>
      </c>
    </row>
    <row r="27" ht="18.75" customHeight="1" spans="5:7">
      <c r="E27">
        <f>VLOOKUP(F27,'[2]19-2022基金支出'!$A$6:$E$253,2,FALSE)</f>
        <v>22960</v>
      </c>
      <c r="F27" s="12" t="s">
        <v>625</v>
      </c>
      <c r="G27" s="11">
        <v>4472</v>
      </c>
    </row>
    <row r="28" ht="18.75" customHeight="1" spans="5:7">
      <c r="E28">
        <f>VLOOKUP(F28,'[2]19-2022基金支出'!$A$6:$E$253,2,FALSE)</f>
        <v>2296002</v>
      </c>
      <c r="F28" s="13" t="s">
        <v>626</v>
      </c>
      <c r="G28" s="11">
        <v>2982</v>
      </c>
    </row>
    <row r="29" ht="18.75" customHeight="1" spans="5:7">
      <c r="E29">
        <f>VLOOKUP(F29,'[2]19-2022基金支出'!$A$6:$E$253,2,FALSE)</f>
        <v>2296003</v>
      </c>
      <c r="F29" s="13" t="s">
        <v>627</v>
      </c>
      <c r="G29" s="11">
        <v>1038</v>
      </c>
    </row>
    <row r="30" ht="18.75" customHeight="1" spans="5:7">
      <c r="E30">
        <f>VLOOKUP(F30,'[2]19-2022基金支出'!$A$6:$E$253,2,FALSE)</f>
        <v>2296004</v>
      </c>
      <c r="F30" s="13" t="s">
        <v>628</v>
      </c>
      <c r="G30" s="11">
        <v>41</v>
      </c>
    </row>
    <row r="31" ht="18.75" customHeight="1" spans="5:7">
      <c r="E31">
        <f>VLOOKUP(F31,'[2]19-2022基金支出'!$A$6:$E$253,2,FALSE)</f>
        <v>2296006</v>
      </c>
      <c r="F31" s="13" t="s">
        <v>629</v>
      </c>
      <c r="G31" s="11">
        <v>140</v>
      </c>
    </row>
    <row r="32" ht="18.75" customHeight="1" spans="5:7">
      <c r="E32">
        <f>VLOOKUP(F32,'[2]19-2022基金支出'!$A$6:$E$253,2,FALSE)</f>
        <v>2296013</v>
      </c>
      <c r="F32" s="13" t="s">
        <v>630</v>
      </c>
      <c r="G32" s="11">
        <v>271</v>
      </c>
    </row>
    <row r="33" ht="18.75" customHeight="1" spans="5:7">
      <c r="E33">
        <f>VLOOKUP(F33,'[2]19-2022基金支出'!$A$6:$E$253,2,FALSE)</f>
        <v>232</v>
      </c>
      <c r="F33" s="12" t="s">
        <v>605</v>
      </c>
      <c r="G33" s="11">
        <v>54531</v>
      </c>
    </row>
    <row r="34" ht="18.75" customHeight="1" spans="5:7">
      <c r="E34">
        <f>VLOOKUP(F34,'[2]19-2022基金支出'!$A$6:$E$253,2,FALSE)</f>
        <v>23204</v>
      </c>
      <c r="F34" s="12" t="s">
        <v>631</v>
      </c>
      <c r="G34" s="11">
        <v>54531</v>
      </c>
    </row>
    <row r="35" ht="18.75" customHeight="1" spans="5:9">
      <c r="E35">
        <f>VLOOKUP(F35,'[2]19-2022基金支出'!$A$6:$E$253,2,FALSE)</f>
        <v>2320411</v>
      </c>
      <c r="F35" s="13" t="s">
        <v>632</v>
      </c>
      <c r="G35" s="11">
        <v>17462</v>
      </c>
      <c r="I35" s="16"/>
    </row>
    <row r="36" ht="18.75" customHeight="1" spans="5:7">
      <c r="E36">
        <f>VLOOKUP(F36,'[2]19-2022基金支出'!$A$6:$E$253,2,FALSE)</f>
        <v>2320431</v>
      </c>
      <c r="F36" s="13" t="s">
        <v>633</v>
      </c>
      <c r="G36" s="11">
        <v>6287</v>
      </c>
    </row>
    <row r="37" ht="18.75" customHeight="1" spans="5:7">
      <c r="E37">
        <f>VLOOKUP(F37,'[2]19-2022基金支出'!$A$6:$E$253,2,FALSE)</f>
        <v>2320498</v>
      </c>
      <c r="F37" s="14" t="s">
        <v>634</v>
      </c>
      <c r="G37" s="15">
        <v>30782</v>
      </c>
    </row>
  </sheetData>
  <autoFilter ref="F5:G37">
    <extLst/>
  </autoFilter>
  <mergeCells count="2">
    <mergeCell ref="F1:G1"/>
    <mergeCell ref="F2:G2"/>
  </mergeCells>
  <printOptions horizontalCentered="1"/>
  <pageMargins left="0.235416666666667" right="0.235416666666667" top="0.313888888888889" bottom="0.313888888888889" header="0.313888888888889" footer="0.313888888888889"/>
  <pageSetup paperSize="9" fitToWidth="0" fitToHeight="0"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vt:lpstr>
      <vt:lpstr>2</vt:lpstr>
      <vt:lpstr>3</vt:lpstr>
      <vt:lpstr>4</vt:lpstr>
      <vt:lpstr>5</vt:lpstr>
      <vt:lpstr>6</vt:lpstr>
      <vt:lpstr>7</vt:lpstr>
      <vt:lpstr>13-2022公共本级支出功能 (年初报人大）</vt:lpstr>
      <vt:lpstr>19-2022基金支出（年初报人大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ysk-leijuan</dc:creator>
  <cp:lastModifiedBy>花开花落</cp:lastModifiedBy>
  <dcterms:created xsi:type="dcterms:W3CDTF">2022-10-10T06:10:00Z</dcterms:created>
  <dcterms:modified xsi:type="dcterms:W3CDTF">2023-11-16T07:23:01Z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AE8D048B3F8B42F1A3960B923FA707C2_12</vt:lpwstr>
  </property>
</Properties>
</file>