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412" windowHeight="11016" tabRatio="899" firstSheet="2" activeTab="3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4" r:id="rId10"/>
    <sheet name="表11 部门整体目标表  " sheetId="15" r:id="rId11"/>
  </sheets>
  <definedNames>
    <definedName name="_xlnm._FilterDatabase" localSheetId="1" hidden="1">'表2 一般公共预算支出'!$A$7:$H$43</definedName>
    <definedName name="_xlnm._FilterDatabase" localSheetId="2" hidden="1">'表3 一般公共预算财政基本支出'!$A$7:$G$34</definedName>
    <definedName name="_xlnm._FilterDatabase" localSheetId="6" hidden="1">'表7 部门收入总表'!$A$5:$M$41</definedName>
  </definedNames>
  <calcPr calcId="144525"/>
</workbook>
</file>

<file path=xl/calcChain.xml><?xml version="1.0" encoding="utf-8"?>
<calcChain xmlns="http://schemas.openxmlformats.org/spreadsheetml/2006/main">
  <c r="F6" i="10" l="1"/>
  <c r="E6" i="10"/>
  <c r="D6" i="10"/>
  <c r="F28" i="9"/>
  <c r="E28" i="9"/>
  <c r="E5" i="9" s="1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6" i="9"/>
  <c r="F5" i="9"/>
  <c r="G5" i="9"/>
  <c r="H5" i="9"/>
  <c r="I5" i="9"/>
  <c r="J5" i="9"/>
  <c r="K5" i="9"/>
  <c r="L5" i="9"/>
  <c r="M5" i="9"/>
  <c r="E38" i="8"/>
  <c r="B39" i="3"/>
  <c r="E39" i="3"/>
  <c r="F39" i="3"/>
  <c r="G39" i="3"/>
  <c r="D39" i="3"/>
  <c r="E6" i="8"/>
  <c r="E36" i="8"/>
  <c r="C38" i="8"/>
  <c r="C36" i="8"/>
  <c r="D9" i="5"/>
  <c r="D10" i="5"/>
  <c r="D11" i="5"/>
  <c r="D12" i="5"/>
  <c r="D13" i="5"/>
  <c r="D14" i="5"/>
  <c r="D15" i="5"/>
  <c r="D7" i="5" s="1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8" i="5"/>
  <c r="F10" i="5"/>
  <c r="F9" i="5" s="1"/>
  <c r="F8" i="5" s="1"/>
  <c r="F7" i="5" s="1"/>
  <c r="E9" i="5"/>
  <c r="E8" i="5" s="1"/>
  <c r="E7" i="5" s="1"/>
  <c r="F10" i="4"/>
  <c r="F9" i="4" s="1"/>
  <c r="F8" i="4" s="1"/>
  <c r="F7" i="4" s="1"/>
  <c r="G9" i="4"/>
  <c r="G8" i="4" s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B11" i="3"/>
  <c r="B7" i="3"/>
  <c r="E7" i="3"/>
  <c r="F7" i="3"/>
  <c r="G7" i="3"/>
  <c r="D7" i="3"/>
  <c r="E20" i="3"/>
  <c r="E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8" i="3"/>
  <c r="D29" i="3"/>
  <c r="D30" i="3"/>
  <c r="D31" i="3"/>
  <c r="D32" i="3"/>
  <c r="D33" i="3"/>
  <c r="D34" i="3"/>
  <c r="D35" i="3"/>
  <c r="D36" i="3"/>
  <c r="D8" i="3"/>
  <c r="D28" i="9" l="1"/>
  <c r="D5" i="9"/>
  <c r="E10" i="4"/>
  <c r="E8" i="4"/>
  <c r="E7" i="4" s="1"/>
  <c r="G7" i="4"/>
  <c r="E9" i="4"/>
</calcChain>
</file>

<file path=xl/sharedStrings.xml><?xml version="1.0" encoding="utf-8"?>
<sst xmlns="http://schemas.openxmlformats.org/spreadsheetml/2006/main" count="1489" uniqueCount="411">
  <si>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</si>
  <si>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</si>
  <si>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</si>
  <si>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</si>
  <si>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</si>
  <si>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</si>
  <si>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</si>
  <si>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</si>
  <si>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</si>
  <si>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</si>
  <si>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</si>
  <si>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</si>
  <si>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</si>
  <si>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</si>
  <si>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</si>
  <si>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</si>
  <si>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</si>
  <si>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</si>
  <si>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</si>
  <si>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</si>
  <si>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</si>
  <si>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</si>
  <si>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</si>
  <si>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</si>
  <si>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</si>
  <si>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</si>
  <si>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</si>
  <si>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</si>
  <si>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</si>
  <si>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</si>
  <si>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</si>
  <si>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</si>
  <si>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</si>
  <si>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</si>
  <si>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</si>
  <si>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</si>
  <si>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</si>
  <si>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</si>
  <si>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</si>
  <si>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</si>
  <si>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</si>
  <si>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</si>
  <si>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</si>
  <si>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</si>
  <si>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</si>
  <si>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</si>
  <si>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</si>
  <si>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</si>
  <si>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</si>
  <si>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</si>
  <si>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</si>
  <si>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</si>
  <si>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</si>
  <si>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</si>
  <si>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</si>
  <si>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</si>
  <si>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</si>
  <si>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</si>
  <si>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表三</t>
  </si>
  <si>
    <t>2025年一般公共预算财政拨款基本支出预算表</t>
  </si>
  <si>
    <t>人员经费</t>
  </si>
  <si>
    <t>公用经费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</si>
  <si>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</si>
  <si>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</si>
  <si>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</si>
  <si>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</si>
  <si>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</si>
  <si>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</si>
  <si>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</si>
  <si>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</si>
  <si>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</si>
  <si>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</si>
  <si>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</si>
  <si>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</si>
  <si>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表六</t>
  </si>
  <si>
    <t>2025年部门收支总表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</si>
  <si>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</si>
  <si>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</si>
  <si>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</si>
  <si>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</si>
  <si>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</si>
  <si>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</si>
  <si>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</si>
  <si>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</si>
  <si>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</si>
  <si>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</si>
  <si>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</si>
  <si>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</si>
  <si>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</si>
  <si>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</si>
  <si>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</si>
  <si>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</si>
  <si>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</si>
  <si>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</si>
  <si>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</si>
  <si>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</si>
  <si>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</si>
  <si>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</si>
  <si>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</si>
  <si>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</si>
  <si>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</si>
  <si>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</si>
  <si>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</si>
  <si>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</si>
  <si>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</si>
  <si>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</si>
  <si>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</si>
  <si>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</si>
  <si>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</si>
  <si>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</si>
  <si>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</si>
  <si>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</si>
  <si>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</si>
  <si>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</si>
  <si>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</si>
  <si>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</si>
  <si>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</si>
  <si>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</si>
  <si>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</si>
  <si>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2025年部门收入总表</t>
  </si>
  <si>
    <t>表八</t>
  </si>
  <si>
    <t>2025年部门支出总表</t>
  </si>
  <si>
    <t>表九</t>
  </si>
  <si>
    <t>2025年采购预算明细表</t>
  </si>
  <si>
    <t>上年结转结余资金</t>
  </si>
  <si>
    <t>财政专户管理收入</t>
  </si>
  <si>
    <t>表十</t>
  </si>
  <si>
    <t>万元</t>
  </si>
  <si>
    <t>单位资金</t>
  </si>
  <si>
    <t>一级指标</t>
  </si>
  <si>
    <t>二级指标</t>
  </si>
  <si>
    <t>指标性质</t>
  </si>
  <si>
    <t>指标值</t>
  </si>
  <si>
    <t>度量单位</t>
  </si>
  <si>
    <t>是否核心指标</t>
  </si>
  <si>
    <t>备注</t>
  </si>
  <si>
    <t>表十一</t>
  </si>
  <si>
    <t>预算部门名称</t>
  </si>
  <si>
    <t>归口科室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</si>
  <si>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</si>
  <si>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</si>
  <si>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</si>
  <si>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</si>
  <si>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</si>
  <si>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</si>
  <si>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年度绩效指标</t>
  </si>
  <si>
    <t xml:space="preserve"> 三级指标</t>
  </si>
  <si>
    <t>权重（%）</t>
  </si>
  <si>
    <t>其他说明</t>
  </si>
  <si>
    <t>2025年项目支出年度绩效目标表</t>
    <phoneticPr fontId="9" type="noConversion"/>
  </si>
  <si>
    <t>2025年部门整体支出绩效目标表</t>
    <phoneticPr fontId="9" type="noConversion"/>
  </si>
  <si>
    <t>附件3：表一</t>
    <phoneticPr fontId="9" type="noConversion"/>
  </si>
  <si>
    <t>201</t>
  </si>
  <si>
    <t>20103</t>
  </si>
  <si>
    <t>2010301</t>
  </si>
  <si>
    <t>2010302</t>
  </si>
  <si>
    <t>20131</t>
  </si>
  <si>
    <t>2013101</t>
  </si>
  <si>
    <t>2013102</t>
  </si>
  <si>
    <t>204</t>
  </si>
  <si>
    <t>20499</t>
  </si>
  <si>
    <t>2049999</t>
  </si>
  <si>
    <t>208</t>
  </si>
  <si>
    <t>20805</t>
  </si>
  <si>
    <t>2080502</t>
  </si>
  <si>
    <t>2080505</t>
  </si>
  <si>
    <t>2080506</t>
  </si>
  <si>
    <t>2080599</t>
  </si>
  <si>
    <t>210</t>
  </si>
  <si>
    <t>21011</t>
  </si>
  <si>
    <t>2101101</t>
  </si>
  <si>
    <t>212</t>
  </si>
  <si>
    <t>21208</t>
  </si>
  <si>
    <t>2120801</t>
  </si>
  <si>
    <t>213</t>
  </si>
  <si>
    <t>21301</t>
  </si>
  <si>
    <t>2130126</t>
  </si>
  <si>
    <t>2130152</t>
  </si>
  <si>
    <t>2130199</t>
  </si>
  <si>
    <t>21367</t>
  </si>
  <si>
    <t>2136701</t>
  </si>
  <si>
    <t>2136702</t>
  </si>
  <si>
    <t>21369</t>
  </si>
  <si>
    <t>2136902</t>
  </si>
  <si>
    <t>221</t>
  </si>
  <si>
    <t>22102</t>
  </si>
  <si>
    <t>2210201</t>
  </si>
  <si>
    <t>一般公共服务支出</t>
  </si>
  <si>
    <t>政府办公厅（室）及相关机构事务</t>
  </si>
  <si>
    <t>行政运行</t>
  </si>
  <si>
    <t>一般行政管理事务</t>
  </si>
  <si>
    <t>党委办公厅（室）及相关机构事务</t>
  </si>
  <si>
    <t>公共安全支出</t>
  </si>
  <si>
    <t>其他公共安全支出</t>
  </si>
  <si>
    <t>社会保障和就业支出</t>
  </si>
  <si>
    <t>行政事业单位养老支出</t>
  </si>
  <si>
    <t>事业单位离退休</t>
  </si>
  <si>
    <t>机关事业单位基本养老保险缴费支出</t>
  </si>
  <si>
    <t>机关事业单位职业年金缴费支出</t>
  </si>
  <si>
    <t>其他行政事业单位养老支出</t>
  </si>
  <si>
    <t>卫生健康支出</t>
  </si>
  <si>
    <t>行政事业单位医疗</t>
  </si>
  <si>
    <t>行政单位医疗</t>
  </si>
  <si>
    <t>城乡社区支出</t>
  </si>
  <si>
    <t>国有土地使用权出让收入安排的支出</t>
  </si>
  <si>
    <t>征地和拆迁补偿支出</t>
  </si>
  <si>
    <t>农林水支出</t>
  </si>
  <si>
    <t>农业农村</t>
  </si>
  <si>
    <t>农村社会事业</t>
  </si>
  <si>
    <t>对高校毕业生到基层任职补助</t>
  </si>
  <si>
    <t>其他农业农村支出</t>
  </si>
  <si>
    <t>三峡水库库区基金支出</t>
  </si>
  <si>
    <t>基础设施建设和经济发展</t>
  </si>
  <si>
    <t>解决移民遗留问题</t>
  </si>
  <si>
    <t>国家重大水利工程建设基金安排的支出</t>
  </si>
  <si>
    <t>三峡后续工作</t>
  </si>
  <si>
    <t>住房保障支出</t>
  </si>
  <si>
    <t>住房改革支出</t>
  </si>
  <si>
    <t>住房公积金</t>
  </si>
  <si>
    <t>预备费</t>
  </si>
  <si>
    <t>预备费</t>
    <phoneticPr fontId="9" type="noConversion"/>
  </si>
  <si>
    <t> 政府办公厅（室）及相关机构事务</t>
  </si>
  <si>
    <t>  行政运行</t>
  </si>
  <si>
    <t>  一般行政管理事务</t>
  </si>
  <si>
    <t> 党委办公厅（室）及相关机构事务</t>
  </si>
  <si>
    <t> 其他公共安全支出</t>
  </si>
  <si>
    <t>  其他公共安全支出</t>
  </si>
  <si>
    <t> 行政事业单位养老支出</t>
  </si>
  <si>
    <t>  事业单位离退休</t>
  </si>
  <si>
    <t>  机关事业单位基本养老保险缴费支出</t>
  </si>
  <si>
    <t>  机关事业单位职业年金缴费支出</t>
  </si>
  <si>
    <t>  其他行政事业单位养老支出</t>
  </si>
  <si>
    <t> 行政事业单位医疗</t>
  </si>
  <si>
    <t>  行政单位医疗</t>
  </si>
  <si>
    <t> 农业农村</t>
  </si>
  <si>
    <t>  农村社会事业</t>
  </si>
  <si>
    <t>  对高校毕业生到基层任职补助</t>
  </si>
  <si>
    <t>  其他农业农村支出</t>
  </si>
  <si>
    <t> 住房改革支出</t>
  </si>
  <si>
    <t>  住房公积金</t>
  </si>
  <si>
    <t>重庆市涪陵区珍溪镇人民政府</t>
    <phoneticPr fontId="9" type="noConversion"/>
  </si>
  <si>
    <t> 国有土地使用权出让收入安排的支出</t>
  </si>
  <si>
    <t>  征地和拆迁补偿支出</t>
  </si>
  <si>
    <t> 三峡水库库区基金支出</t>
  </si>
  <si>
    <t>  基础设施建设和经济发展</t>
  </si>
  <si>
    <t>  解决移民遗留问题</t>
  </si>
  <si>
    <t> 国家重大水利工程建设基金安排的支出</t>
  </si>
  <si>
    <t>  三峡后续工作</t>
  </si>
  <si>
    <t>单位信息：</t>
  </si>
  <si>
    <t>919001-重庆市涪陵区珍溪镇人民政府（本级）</t>
  </si>
  <si>
    <t>预算项目：</t>
  </si>
  <si>
    <t>50010223T000003258837-村级本土人才生活补助</t>
  </si>
  <si>
    <t>职能职责与活动：</t>
  </si>
  <si>
    <t>48-村（社区）干部、本土人才生活补助/02-本土人才生活补助</t>
  </si>
  <si>
    <t>主管部门：</t>
  </si>
  <si>
    <t>919-重庆市涪陵区珍溪镇人民政府</t>
  </si>
  <si>
    <t>项目经办人：</t>
  </si>
  <si>
    <t>段林</t>
  </si>
  <si>
    <t>项目总额：</t>
  </si>
  <si>
    <t>预算执行率权重：</t>
  </si>
  <si>
    <t>项目经办人电话：：</t>
  </si>
  <si>
    <t>72172053</t>
  </si>
  <si>
    <t>其中： 财政资金：</t>
  </si>
  <si>
    <t>年度目标：</t>
  </si>
  <si>
    <t>优化村委人员结构，完成村委、镇各级下达应急事件上报等各项专项工作；协助村委调查、调解各类矛盾纠纷；及通知、通告等村委文件的编写工作，保证民生工作有序、高效实施</t>
  </si>
  <si>
    <t>财政专户管理资金：</t>
  </si>
  <si>
    <t>单位资金：</t>
  </si>
  <si>
    <t>社会投入资金：</t>
  </si>
  <si>
    <t>银行贷款：</t>
  </si>
  <si>
    <t>三级指标</t>
  </si>
  <si>
    <t>项目库参考值</t>
  </si>
  <si>
    <t>本年绩效指标值</t>
  </si>
  <si>
    <t>本年权重</t>
  </si>
  <si>
    <t>效益指标</t>
  </si>
  <si>
    <t>社会效益</t>
  </si>
  <si>
    <t>惠民政策宣传普及率</t>
  </si>
  <si>
    <t>≥</t>
  </si>
  <si>
    <t>90</t>
  </si>
  <si>
    <t>%</t>
  </si>
  <si>
    <t>40</t>
  </si>
  <si>
    <t>是</t>
  </si>
  <si>
    <t>产出指标</t>
  </si>
  <si>
    <t>数量指标</t>
  </si>
  <si>
    <t>特殊人群入户走访次数</t>
  </si>
  <si>
    <t>500</t>
  </si>
  <si>
    <t>次</t>
  </si>
  <si>
    <t>25</t>
  </si>
  <si>
    <t>否</t>
  </si>
  <si>
    <t>本土人才配置人数</t>
  </si>
  <si>
    <t>＝</t>
  </si>
  <si>
    <t>28</t>
  </si>
  <si>
    <t>人</t>
  </si>
  <si>
    <t>50010222T000000155052-村（社区）干部生活补助</t>
  </si>
  <si>
    <t>48-村（社区）干部、本土人才生活补助/01-村（社区）干部补助</t>
  </si>
  <si>
    <t>余剑</t>
  </si>
  <si>
    <t>15095830936</t>
  </si>
  <si>
    <t>受理群众反映道路交通、农作物受损、群众矛盾纠纷调解等事项，和各种惠农政策普及宣传</t>
  </si>
  <si>
    <t>惠农政策宣传普及率</t>
  </si>
  <si>
    <t>进行入户走访次数</t>
  </si>
  <si>
    <t>2000</t>
  </si>
  <si>
    <t>次/年</t>
  </si>
  <si>
    <t>矛盾纠纷调解率</t>
  </si>
  <si>
    <t>50010223T000003426813-村四职干部养老保险补助</t>
  </si>
  <si>
    <t>48-村（社区）干部、本土人才生活补助/05-村四职干部养老保险补助</t>
  </si>
  <si>
    <t>涪陵区珍溪镇行政村干部养老保险补助，按上年度最低社平缴费工资补助单位缴费部分的50%,确保镇辖28各村（社区）村四职干部全员、按时、足额缴纳养老保险，提高村四职在养老的满意度，和养老保障.</t>
  </si>
  <si>
    <t>村四职养老保险参保率</t>
  </si>
  <si>
    <t>100</t>
  </si>
  <si>
    <t>30</t>
  </si>
  <si>
    <t>时效指标</t>
  </si>
  <si>
    <t>每月及时缴纳率</t>
  </si>
  <si>
    <t>20</t>
  </si>
  <si>
    <t>职工养老保险参保人数</t>
  </si>
  <si>
    <t>370</t>
  </si>
  <si>
    <t>10</t>
  </si>
  <si>
    <t>质量指标</t>
  </si>
  <si>
    <t>足额缴纳养老保险率</t>
  </si>
  <si>
    <t>满意度指标</t>
  </si>
  <si>
    <t>村四职干部满意度</t>
  </si>
  <si>
    <t>95</t>
  </si>
  <si>
    <t>50010222T000002715467-党龄40年以上老党员生活补贴</t>
  </si>
  <si>
    <t>54-党建工作/01-老党员党建工作</t>
  </si>
  <si>
    <t>15095838598</t>
  </si>
  <si>
    <t>确保珍溪镇党（工）委符合发放生活补贴的党龄40年以上老党员按时的得到补贴</t>
  </si>
  <si>
    <t>补贴覆盖率</t>
  </si>
  <si>
    <t>党龄40年以上党员对补贴政策知晓率</t>
  </si>
  <si>
    <t>补贴人数</t>
  </si>
  <si>
    <t>300</t>
  </si>
  <si>
    <t>15</t>
  </si>
  <si>
    <t>每年补贴发放次数</t>
  </si>
  <si>
    <t>2</t>
  </si>
  <si>
    <t>50010223T000003438050-服务群众工作经费</t>
  </si>
  <si>
    <t>52-服务群众专项/01-服务群众工作</t>
  </si>
  <si>
    <t>村（社区）日常办公、特殊人群的关怀、组织开展积极向上的群众活动及公益服务活动，保障28个行政村（社区）日常办公正常运行，解决群众纠纷和反映强烈的问题；对特殊人员进行慰问关怀和临时困难救助，感受村委组织温暖；组织开展重要节日、积极健康向上的活动，及公益活动，全面丰富群众的生活，同时提高群众对社区环境、基础设施的满意度，和群众对政策的知晓度</t>
  </si>
  <si>
    <t>行政村(社区）数量</t>
  </si>
  <si>
    <t>个</t>
  </si>
  <si>
    <t>每年慰问、救助人数</t>
  </si>
  <si>
    <t>200</t>
  </si>
  <si>
    <t>每年解决矛盾纠纷数</t>
  </si>
  <si>
    <t>50</t>
  </si>
  <si>
    <t>每年开展道路卫生，垃圾清理、维修公共设施等公益活动</t>
  </si>
  <si>
    <t>每年群众政策知晓度</t>
  </si>
  <si>
    <t>服务对象满意度指标</t>
  </si>
  <si>
    <t>群众每年对村（社）环境卫生满意度</t>
  </si>
  <si>
    <t>85</t>
  </si>
  <si>
    <t>50010222T000000158252-离任村干部补助</t>
  </si>
  <si>
    <t>11-财政预算管理/11-镇街财政预算管理</t>
  </si>
  <si>
    <t>根据区委组织部、区民政局、区财政局《关于印发&lt;涪陵区离任村（社区）干部生活补助暂行办法&gt;的通知》（涪区委组[2008]1412号）规定，确保全区各乡镇（街道）村（社区）解放以来离任村（社区）干部按时得到生活补助</t>
  </si>
  <si>
    <t>离任补助覆盖率</t>
  </si>
  <si>
    <t>补助人数</t>
  </si>
  <si>
    <t>补助对象政策知晓率</t>
  </si>
  <si>
    <t>离任干部满意度</t>
  </si>
  <si>
    <t>50010223T000003203770-临聘人员劳务支出</t>
  </si>
  <si>
    <t>51-临时劳务/01-政府公车驾驶、文件打印、协助综合治理</t>
  </si>
  <si>
    <t>对禁毒、公车行驶、文件印发、治安管理、道路安全劝导、农村道路清洁等工作配置专业专岗人员，确保政府日常工作正常运转，同时完成上级部门对我镇提供就业岗位的任务指标，及特殊人群的基本生活保障</t>
  </si>
  <si>
    <t>村级道路卫生检查合格率</t>
  </si>
  <si>
    <t>禁毒宣传活动</t>
  </si>
  <si>
    <t>1</t>
  </si>
  <si>
    <t>道路安全劝导次数</t>
  </si>
  <si>
    <t>普法宣传惠及人次</t>
  </si>
  <si>
    <t>3000</t>
  </si>
  <si>
    <t>人次</t>
  </si>
  <si>
    <t>50010222T000002009900-企业引进与发展扶持</t>
  </si>
  <si>
    <t>34-企业服务/06-企业发展扶持</t>
  </si>
  <si>
    <t>高风</t>
  </si>
  <si>
    <t>023-72172053</t>
  </si>
  <si>
    <t>引进优质企业，对辖区内创新能力强，可持续发展行业、诚信良好的企业进行扶持，营造良好的经营环境及带动本镇经济增涨</t>
  </si>
  <si>
    <t>扶持良性企业</t>
  </si>
  <si>
    <t>家</t>
  </si>
  <si>
    <t>经济效益</t>
  </si>
  <si>
    <t>企业纳税</t>
  </si>
  <si>
    <t>万元/年</t>
  </si>
  <si>
    <t>企业对营商环境满意度</t>
  </si>
  <si>
    <t>50010222T000000155180-市政运行维护</t>
  </si>
  <si>
    <t>50-市政运行维护/01-市政运行维护</t>
  </si>
  <si>
    <t>杨波</t>
  </si>
  <si>
    <t>13996715323</t>
  </si>
  <si>
    <t>依据区、镇两级对乡镇市政运行、卫生乡镇创建要求，通过对农贸市场、集市中心、厕所等重点公共区域的秩序管理，照明、排污设备的维护管理；对场镇内的主干道路、小区巷道等地方的清洁卫生进行打扫；以及镇辖内5场镇全覆盖统筹管理等措施，保障农贸市集、照明、排污等功能正常运转，街道环境清洁卫生，提高群众的宜居舒适感。</t>
  </si>
  <si>
    <t>街道卫生清洁合格率</t>
  </si>
  <si>
    <t>照明、排污运行故障处置及时率</t>
  </si>
  <si>
    <t>统筹管理场镇数量</t>
  </si>
  <si>
    <t>5</t>
  </si>
  <si>
    <t>生活垃圾有效处置率</t>
  </si>
  <si>
    <t>50010223T000003258878-特殊人群相关政策宣传与救助</t>
  </si>
  <si>
    <t>46-信访维稳安全/01-治理非法信访行为</t>
  </si>
  <si>
    <t>李攀</t>
  </si>
  <si>
    <t>向群众解释、解读国家、地方的各类政策法规，对群众的各类诉求进行调查并及时回复，提高群众的法律意识；同时对困难特殊人群进行慰问和救助，保障特殊群众的基本生活</t>
  </si>
  <si>
    <t>群众诉求回复及时率</t>
  </si>
  <si>
    <t>35</t>
  </si>
  <si>
    <t>困难特殊人群救助人次</t>
  </si>
  <si>
    <t>接待群众数</t>
  </si>
  <si>
    <t>普法惠及人次</t>
  </si>
  <si>
    <t>50010223T000003203676-遗属人员补助（长期）</t>
  </si>
  <si>
    <t>47-遗属人员生活补助/01-遗属人员生活补助</t>
  </si>
  <si>
    <t>发放16名遗属人员基本生活补助，保障遗属困难人员生活</t>
  </si>
  <si>
    <t>每月发放人数</t>
  </si>
  <si>
    <t>16</t>
  </si>
  <si>
    <t>人数</t>
  </si>
  <si>
    <t>补助发放及时率</t>
  </si>
  <si>
    <t>遗属人员覆盖率</t>
  </si>
  <si>
    <t>12</t>
  </si>
  <si>
    <t>开展森林防火演练</t>
  </si>
  <si>
    <t>设施设备维修合格率</t>
  </si>
  <si>
    <t>党员干部网络教育覆盖率</t>
  </si>
  <si>
    <t>15023094508</t>
  </si>
  <si>
    <t>莫斌</t>
  </si>
  <si>
    <t>40- 其它工作/01- 镇党委政府交办的工作</t>
  </si>
  <si>
    <t>50010225T000005122311-村党组织书记（村民委员会主任）补贴</t>
  </si>
  <si>
    <t>群众反映问题处置解决率</t>
  </si>
  <si>
    <t>政策普及覆盖率</t>
  </si>
  <si>
    <t>50010225T000005086080-综合事业运转</t>
  </si>
  <si>
    <t>围绕基层治理能力现代化、单位日常运转、基本设施维护等项目全面发展，保障珍溪镇的经济发展和珍溪镇人民政府的正常运行，增强经济活力，以及加快珍溪镇内日常事项的处理效率，推动经济社会持续稳定发展，切实做到为人民做实事，完成党委政府和上级部门安排的任务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</si>
</sst>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_ "/>
    <numFmt numFmtId="178" formatCode="0_);[Red]\(0\)"/>
  </numFmts>
  <fonts count="17">
    <font>
      <sz val="11"/>
      <color indexed="8"/>
      <name val="等线"/>
      <family val="2"/>
    </font>
    <font>
      <sz val="9"/>
      <name val="SimSun"/>
      <charset val="134"/>
    </font>
    <font>
      <sz val="15"/>
      <color indexed="8"/>
      <name val="黑体"/>
      <family val="3"/>
      <charset val="134"/>
    </font>
    <font>
      <sz val="9"/>
      <color indexed="8"/>
      <name val="SimSun"/>
      <charset val="134"/>
    </font>
    <font>
      <b/>
      <sz val="9"/>
      <color indexed="8"/>
      <name val="SimSun"/>
      <charset val="134"/>
    </font>
    <font>
      <sz val="9"/>
      <color indexed="8"/>
      <name val="WenQuanYi Micro Hei"/>
      <family val="2"/>
    </font>
    <font>
      <b/>
      <sz val="15"/>
      <color indexed="8"/>
      <name val="SimSun"/>
      <charset val="134"/>
    </font>
    <font>
      <sz val="9"/>
      <color indexed="8"/>
      <name val="宋体"/>
      <family val="3"/>
      <charset val="134"/>
    </font>
    <font>
      <sz val="11"/>
      <color indexed="8"/>
      <name val="等线"/>
      <family val="2"/>
    </font>
    <font>
      <sz val="9"/>
      <name val="等线"/>
      <family val="2"/>
    </font>
    <font>
      <sz val="9"/>
      <color rgb="FF00000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indexed="8"/>
      <name val="等线"/>
      <family val="2"/>
    </font>
    <font>
      <sz val="8"/>
      <name val="宋体"/>
      <family val="3"/>
      <charset val="134"/>
    </font>
    <font>
      <b/>
      <sz val="8"/>
      <name val="等线 Light"/>
      <family val="3"/>
      <charset val="13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darkTrellis">
        <fgColor rgb="FFEBEFF3"/>
        <bgColor rgb="FFEBEFF3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4E7ED"/>
      </left>
      <right style="thin">
        <color rgb="FFFFFFFF"/>
      </right>
      <top style="thin">
        <color rgb="FFE4E7ED"/>
      </top>
      <bottom style="thin">
        <color rgb="FFE4E7ED"/>
      </bottom>
      <diagonal/>
    </border>
    <border>
      <left style="thin">
        <color rgb="FFFFFFFF"/>
      </left>
      <right style="thin">
        <color rgb="FFFFFFFF"/>
      </right>
      <top style="thin">
        <color rgb="FFE4E7ED"/>
      </top>
      <bottom style="thin">
        <color rgb="FFE4E7ED"/>
      </bottom>
      <diagonal/>
    </border>
    <border>
      <left style="thin">
        <color rgb="FFE4E7ED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8" fillId="0" borderId="0" xfId="1">
      <alignment vertical="center"/>
    </xf>
    <xf numFmtId="0" fontId="3" fillId="0" borderId="0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left" vertical="center" wrapText="1"/>
    </xf>
    <xf numFmtId="0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178" fontId="10" fillId="3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8" fontId="3" fillId="0" borderId="5" xfId="0" applyNumberFormat="1" applyFont="1" applyBorder="1" applyAlignment="1">
      <alignment horizontal="center" vertical="center" wrapText="1"/>
    </xf>
    <xf numFmtId="178" fontId="10" fillId="3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left" vertical="center" wrapText="1"/>
    </xf>
    <xf numFmtId="178" fontId="7" fillId="0" borderId="5" xfId="0" applyNumberFormat="1" applyFont="1" applyBorder="1" applyAlignment="1">
      <alignment horizontal="left" vertical="center" wrapText="1"/>
    </xf>
    <xf numFmtId="178" fontId="7" fillId="0" borderId="5" xfId="0" applyNumberFormat="1" applyFont="1" applyBorder="1" applyAlignment="1">
      <alignment horizontal="left" vertical="center"/>
    </xf>
    <xf numFmtId="178" fontId="11" fillId="0" borderId="5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>
      <alignment vertical="center"/>
    </xf>
    <xf numFmtId="178" fontId="0" fillId="0" borderId="0" xfId="0" applyNumberFormat="1">
      <alignment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>
      <alignment vertical="center"/>
    </xf>
    <xf numFmtId="177" fontId="0" fillId="0" borderId="0" xfId="0" applyNumberFormat="1">
      <alignment vertical="center"/>
    </xf>
    <xf numFmtId="177" fontId="13" fillId="0" borderId="5" xfId="0" applyNumberFormat="1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>
      <alignment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right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center" vertical="center" textRotation="255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40" fontId="15" fillId="0" borderId="10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5" fillId="0" borderId="10" xfId="0" applyFont="1" applyBorder="1" applyAlignment="1">
      <alignment horizontal="center" vertical="center" wrapText="1"/>
    </xf>
    <xf numFmtId="40" fontId="15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40" fontId="15" fillId="0" borderId="14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right" vertical="center" wrapText="1"/>
    </xf>
    <xf numFmtId="177" fontId="10" fillId="3" borderId="5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85" zoomScaleNormal="85" workbookViewId="0">
      <selection activeCell="D43" sqref="D43"/>
    </sheetView>
  </sheetViews>
  <sheetFormatPr defaultColWidth="10" defaultRowHeight="13.8"/>
  <cols>
    <col min="1" max="1" width="30.5546875" customWidth="1"/>
    <col min="2" max="2" width="8.21875" style="17" customWidth="1"/>
    <col min="3" max="3" width="27.5546875" style="17" customWidth="1"/>
    <col min="4" max="7" width="9.21875" style="17" customWidth="1"/>
  </cols>
  <sheetData>
    <row r="1" spans="1:7" ht="16.350000000000001" customHeight="1">
      <c r="A1" s="1" t="s">
        <v>151</v>
      </c>
    </row>
    <row r="2" spans="1:7" ht="45.6" customHeight="1">
      <c r="A2" s="62" t="s">
        <v>0</v>
      </c>
      <c r="B2" s="62"/>
      <c r="C2" s="62"/>
      <c r="D2" s="62"/>
      <c r="E2" s="62"/>
      <c r="F2" s="62"/>
      <c r="G2" s="62"/>
    </row>
    <row r="3" spans="1:7" ht="16.350000000000001" customHeight="1">
      <c r="A3" s="63"/>
      <c r="B3" s="63"/>
      <c r="C3" s="63"/>
      <c r="F3" s="64" t="s">
        <v>1</v>
      </c>
      <c r="G3" s="64"/>
    </row>
    <row r="4" spans="1:7" ht="26.1" customHeight="1">
      <c r="A4" s="65" t="s">
        <v>2</v>
      </c>
      <c r="B4" s="65"/>
      <c r="C4" s="66" t="s">
        <v>3</v>
      </c>
      <c r="D4" s="66"/>
      <c r="E4" s="66"/>
      <c r="F4" s="66"/>
      <c r="G4" s="66"/>
    </row>
    <row r="5" spans="1:7" ht="14.7" customHeight="1">
      <c r="A5" s="65" t="s">
        <v>4</v>
      </c>
      <c r="B5" s="66" t="s">
        <v>5</v>
      </c>
      <c r="C5" s="66" t="s">
        <v>6</v>
      </c>
      <c r="D5" s="66" t="s">
        <v>7</v>
      </c>
      <c r="E5" s="66" t="s">
        <v>8</v>
      </c>
      <c r="F5" s="66" t="s">
        <v>9</v>
      </c>
      <c r="G5" s="66" t="s">
        <v>10</v>
      </c>
    </row>
    <row r="6" spans="1:7" ht="14.7" customHeight="1">
      <c r="A6" s="65"/>
      <c r="B6" s="66"/>
      <c r="C6" s="66"/>
      <c r="D6" s="66"/>
      <c r="E6" s="66"/>
      <c r="F6" s="66"/>
      <c r="G6" s="66"/>
    </row>
    <row r="7" spans="1:7" ht="16.350000000000001" customHeight="1">
      <c r="A7" s="4" t="s">
        <v>11</v>
      </c>
      <c r="B7" s="20">
        <f>SUM(B8:B10)</f>
        <v>3156</v>
      </c>
      <c r="C7" s="19" t="s">
        <v>12</v>
      </c>
      <c r="D7" s="18">
        <f>SUM(D8:D38)</f>
        <v>6073</v>
      </c>
      <c r="E7" s="18">
        <f t="shared" ref="E7:G7" si="0">SUM(E8:E38)</f>
        <v>3192</v>
      </c>
      <c r="F7" s="18">
        <f t="shared" si="0"/>
        <v>2881</v>
      </c>
      <c r="G7" s="18">
        <f t="shared" si="0"/>
        <v>0</v>
      </c>
    </row>
    <row r="8" spans="1:7" ht="16.350000000000001" customHeight="1">
      <c r="A8" s="4" t="s">
        <v>13</v>
      </c>
      <c r="B8" s="20">
        <v>3156</v>
      </c>
      <c r="C8" s="19" t="s">
        <v>14</v>
      </c>
      <c r="D8" s="18">
        <f>SUM(E8:G8)</f>
        <v>1397</v>
      </c>
      <c r="E8" s="18">
        <f>1466-69</f>
        <v>1397</v>
      </c>
      <c r="F8" s="18"/>
      <c r="G8" s="18"/>
    </row>
    <row r="9" spans="1:7" ht="16.350000000000001" customHeight="1">
      <c r="A9" s="4" t="s">
        <v>15</v>
      </c>
      <c r="B9" s="20"/>
      <c r="C9" s="19" t="s">
        <v>16</v>
      </c>
      <c r="D9" s="18">
        <f t="shared" ref="D9:D36" si="1">SUM(E9:G9)</f>
        <v>0</v>
      </c>
      <c r="E9" s="18"/>
      <c r="F9" s="18"/>
      <c r="G9" s="18"/>
    </row>
    <row r="10" spans="1:7" ht="24.9" customHeight="1">
      <c r="A10" s="4" t="s">
        <v>17</v>
      </c>
      <c r="B10" s="20"/>
      <c r="C10" s="19" t="s">
        <v>18</v>
      </c>
      <c r="D10" s="18">
        <f t="shared" si="1"/>
        <v>0</v>
      </c>
      <c r="E10" s="18"/>
      <c r="F10" s="18"/>
      <c r="G10" s="18"/>
    </row>
    <row r="11" spans="1:7" ht="16.350000000000001" customHeight="1">
      <c r="A11" s="4" t="s">
        <v>19</v>
      </c>
      <c r="B11" s="20">
        <f>SUM(B12:B14)</f>
        <v>2917</v>
      </c>
      <c r="C11" s="19" t="s">
        <v>20</v>
      </c>
      <c r="D11" s="18">
        <f t="shared" si="1"/>
        <v>0</v>
      </c>
      <c r="E11" s="18"/>
      <c r="F11" s="18"/>
      <c r="G11" s="18"/>
    </row>
    <row r="12" spans="1:7" ht="16.350000000000001" customHeight="1">
      <c r="A12" s="4" t="s">
        <v>13</v>
      </c>
      <c r="B12" s="20">
        <v>36</v>
      </c>
      <c r="C12" s="19" t="s">
        <v>21</v>
      </c>
      <c r="D12" s="18">
        <f t="shared" si="1"/>
        <v>0</v>
      </c>
      <c r="E12" s="18"/>
      <c r="F12" s="18"/>
      <c r="G12" s="18"/>
    </row>
    <row r="13" spans="1:7" ht="16.350000000000001" customHeight="1">
      <c r="A13" s="4" t="s">
        <v>15</v>
      </c>
      <c r="B13" s="20">
        <v>2881</v>
      </c>
      <c r="C13" s="19" t="s">
        <v>22</v>
      </c>
      <c r="D13" s="18">
        <f t="shared" si="1"/>
        <v>0</v>
      </c>
      <c r="E13" s="18"/>
      <c r="F13" s="18"/>
      <c r="G13" s="18"/>
    </row>
    <row r="14" spans="1:7" ht="24.9" customHeight="1">
      <c r="A14" s="4" t="s">
        <v>17</v>
      </c>
      <c r="B14" s="20"/>
      <c r="C14" s="19" t="s">
        <v>23</v>
      </c>
      <c r="D14" s="18">
        <f t="shared" si="1"/>
        <v>0</v>
      </c>
      <c r="E14" s="18"/>
      <c r="F14" s="18"/>
      <c r="G14" s="18"/>
    </row>
    <row r="15" spans="1:7" ht="16.350000000000001" customHeight="1">
      <c r="A15" s="4"/>
      <c r="B15" s="18"/>
      <c r="C15" s="19" t="s">
        <v>24</v>
      </c>
      <c r="D15" s="18">
        <f t="shared" si="1"/>
        <v>350</v>
      </c>
      <c r="E15" s="18">
        <v>350</v>
      </c>
      <c r="F15" s="18"/>
      <c r="G15" s="18"/>
    </row>
    <row r="16" spans="1:7" ht="16.350000000000001" customHeight="1">
      <c r="A16" s="4"/>
      <c r="B16" s="18"/>
      <c r="C16" s="19" t="s">
        <v>25</v>
      </c>
      <c r="D16" s="18">
        <f t="shared" si="1"/>
        <v>0</v>
      </c>
      <c r="E16" s="18"/>
      <c r="F16" s="18"/>
      <c r="G16" s="18"/>
    </row>
    <row r="17" spans="1:7" ht="16.350000000000001" customHeight="1">
      <c r="A17" s="4"/>
      <c r="B17" s="18"/>
      <c r="C17" s="19" t="s">
        <v>26</v>
      </c>
      <c r="D17" s="18">
        <f t="shared" si="1"/>
        <v>103</v>
      </c>
      <c r="E17" s="18">
        <v>103</v>
      </c>
      <c r="F17" s="18"/>
      <c r="G17" s="18"/>
    </row>
    <row r="18" spans="1:7" ht="16.350000000000001" customHeight="1">
      <c r="A18" s="4"/>
      <c r="B18" s="18"/>
      <c r="C18" s="19" t="s">
        <v>27</v>
      </c>
      <c r="D18" s="18">
        <f t="shared" si="1"/>
        <v>0</v>
      </c>
      <c r="E18" s="18"/>
      <c r="F18" s="18"/>
      <c r="G18" s="18"/>
    </row>
    <row r="19" spans="1:7" ht="16.350000000000001" customHeight="1">
      <c r="A19" s="4"/>
      <c r="B19" s="18"/>
      <c r="C19" s="19" t="s">
        <v>28</v>
      </c>
      <c r="D19" s="18">
        <f t="shared" si="1"/>
        <v>8</v>
      </c>
      <c r="E19" s="18"/>
      <c r="F19" s="18">
        <v>8</v>
      </c>
      <c r="G19" s="18"/>
    </row>
    <row r="20" spans="1:7" ht="16.350000000000001" customHeight="1">
      <c r="A20" s="4"/>
      <c r="B20" s="18"/>
      <c r="C20" s="19" t="s">
        <v>29</v>
      </c>
      <c r="D20" s="18">
        <f t="shared" si="1"/>
        <v>4032</v>
      </c>
      <c r="E20" s="18">
        <f>1151+8</f>
        <v>1159</v>
      </c>
      <c r="F20" s="18">
        <v>2873</v>
      </c>
      <c r="G20" s="18"/>
    </row>
    <row r="21" spans="1:7" ht="16.350000000000001" customHeight="1">
      <c r="A21" s="4"/>
      <c r="B21" s="18"/>
      <c r="C21" s="19" t="s">
        <v>30</v>
      </c>
      <c r="D21" s="18">
        <f t="shared" si="1"/>
        <v>0</v>
      </c>
      <c r="E21" s="18"/>
      <c r="F21" s="18"/>
      <c r="G21" s="18"/>
    </row>
    <row r="22" spans="1:7" ht="16.350000000000001" customHeight="1">
      <c r="A22" s="4"/>
      <c r="B22" s="18"/>
      <c r="C22" s="19" t="s">
        <v>31</v>
      </c>
      <c r="D22" s="18">
        <f t="shared" si="1"/>
        <v>0</v>
      </c>
      <c r="E22" s="18"/>
      <c r="F22" s="18"/>
      <c r="G22" s="18"/>
    </row>
    <row r="23" spans="1:7" ht="16.350000000000001" customHeight="1">
      <c r="A23" s="4"/>
      <c r="B23" s="18"/>
      <c r="C23" s="19" t="s">
        <v>32</v>
      </c>
      <c r="D23" s="18">
        <f t="shared" si="1"/>
        <v>0</v>
      </c>
      <c r="E23" s="18"/>
      <c r="F23" s="18"/>
      <c r="G23" s="18"/>
    </row>
    <row r="24" spans="1:7" ht="16.350000000000001" customHeight="1">
      <c r="A24" s="4"/>
      <c r="B24" s="18"/>
      <c r="C24" s="19" t="s">
        <v>33</v>
      </c>
      <c r="D24" s="18">
        <f t="shared" si="1"/>
        <v>0</v>
      </c>
      <c r="E24" s="18"/>
      <c r="F24" s="18"/>
      <c r="G24" s="18"/>
    </row>
    <row r="25" spans="1:7" ht="16.350000000000001" customHeight="1">
      <c r="A25" s="4"/>
      <c r="B25" s="18"/>
      <c r="C25" s="19" t="s">
        <v>34</v>
      </c>
      <c r="D25" s="18">
        <f t="shared" si="1"/>
        <v>0</v>
      </c>
      <c r="E25" s="18"/>
      <c r="F25" s="18"/>
      <c r="G25" s="18"/>
    </row>
    <row r="26" spans="1:7" ht="16.350000000000001" customHeight="1">
      <c r="A26" s="4"/>
      <c r="B26" s="18"/>
      <c r="C26" s="19" t="s">
        <v>35</v>
      </c>
      <c r="D26" s="18">
        <f t="shared" si="1"/>
        <v>0</v>
      </c>
      <c r="E26" s="18"/>
      <c r="F26" s="18"/>
      <c r="G26" s="18"/>
    </row>
    <row r="27" spans="1:7" ht="16.350000000000001" customHeight="1">
      <c r="A27" s="4"/>
      <c r="B27" s="18"/>
      <c r="C27" s="19" t="s">
        <v>36</v>
      </c>
      <c r="D27" s="18">
        <v>114</v>
      </c>
      <c r="E27" s="18">
        <v>114</v>
      </c>
      <c r="F27" s="18"/>
      <c r="G27" s="18"/>
    </row>
    <row r="28" spans="1:7" ht="16.350000000000001" customHeight="1">
      <c r="A28" s="4"/>
      <c r="B28" s="18"/>
      <c r="C28" s="19" t="s">
        <v>37</v>
      </c>
      <c r="D28" s="18">
        <f t="shared" si="1"/>
        <v>0</v>
      </c>
      <c r="E28" s="18"/>
      <c r="F28" s="18"/>
      <c r="G28" s="18"/>
    </row>
    <row r="29" spans="1:7" ht="16.350000000000001" customHeight="1">
      <c r="A29" s="4"/>
      <c r="B29" s="18"/>
      <c r="C29" s="19" t="s">
        <v>38</v>
      </c>
      <c r="D29" s="18">
        <f t="shared" si="1"/>
        <v>0</v>
      </c>
      <c r="E29" s="18"/>
      <c r="F29" s="18"/>
      <c r="G29" s="18"/>
    </row>
    <row r="30" spans="1:7" ht="20.399999999999999" customHeight="1">
      <c r="A30" s="4"/>
      <c r="B30" s="18"/>
      <c r="C30" s="19" t="s">
        <v>39</v>
      </c>
      <c r="D30" s="18">
        <f t="shared" si="1"/>
        <v>0</v>
      </c>
      <c r="E30" s="18"/>
      <c r="F30" s="18"/>
      <c r="G30" s="18"/>
    </row>
    <row r="31" spans="1:7" ht="16.350000000000001" customHeight="1">
      <c r="A31" s="4"/>
      <c r="B31" s="18"/>
      <c r="C31" s="19" t="s">
        <v>40</v>
      </c>
      <c r="D31" s="18">
        <f t="shared" si="1"/>
        <v>69</v>
      </c>
      <c r="E31" s="18">
        <v>69</v>
      </c>
      <c r="F31" s="18"/>
      <c r="G31" s="18"/>
    </row>
    <row r="32" spans="1:7" ht="16.350000000000001" customHeight="1">
      <c r="A32" s="4"/>
      <c r="B32" s="18"/>
      <c r="C32" s="19" t="s">
        <v>41</v>
      </c>
      <c r="D32" s="18">
        <f t="shared" si="1"/>
        <v>0</v>
      </c>
      <c r="E32" s="18"/>
      <c r="F32" s="18"/>
      <c r="G32" s="18"/>
    </row>
    <row r="33" spans="1:7" ht="16.350000000000001" customHeight="1">
      <c r="A33" s="4"/>
      <c r="B33" s="18"/>
      <c r="C33" s="19" t="s">
        <v>42</v>
      </c>
      <c r="D33" s="18">
        <f t="shared" si="1"/>
        <v>0</v>
      </c>
      <c r="E33" s="18"/>
      <c r="F33" s="18"/>
      <c r="G33" s="18"/>
    </row>
    <row r="34" spans="1:7" ht="16.350000000000001" customHeight="1">
      <c r="A34" s="4"/>
      <c r="B34" s="18"/>
      <c r="C34" s="19" t="s">
        <v>43</v>
      </c>
      <c r="D34" s="18">
        <f t="shared" si="1"/>
        <v>0</v>
      </c>
      <c r="E34" s="18"/>
      <c r="F34" s="18"/>
      <c r="G34" s="18"/>
    </row>
    <row r="35" spans="1:7" ht="16.350000000000001" customHeight="1">
      <c r="A35" s="4"/>
      <c r="B35" s="18"/>
      <c r="C35" s="19" t="s">
        <v>44</v>
      </c>
      <c r="D35" s="18">
        <f t="shared" si="1"/>
        <v>0</v>
      </c>
      <c r="E35" s="18"/>
      <c r="F35" s="18"/>
      <c r="G35" s="18"/>
    </row>
    <row r="36" spans="1:7" ht="16.350000000000001" customHeight="1">
      <c r="A36" s="4"/>
      <c r="B36" s="18"/>
      <c r="C36" s="19" t="s">
        <v>45</v>
      </c>
      <c r="D36" s="18">
        <f t="shared" si="1"/>
        <v>0</v>
      </c>
      <c r="E36" s="18"/>
      <c r="F36" s="18"/>
      <c r="G36" s="18"/>
    </row>
    <row r="37" spans="1:7" ht="16.350000000000001" customHeight="1">
      <c r="A37" s="4"/>
      <c r="B37" s="19"/>
      <c r="C37" s="20" t="s">
        <v>46</v>
      </c>
      <c r="D37" s="19"/>
      <c r="E37" s="19"/>
      <c r="F37" s="19"/>
      <c r="G37" s="19"/>
    </row>
    <row r="38" spans="1:7" ht="16.350000000000001" customHeight="1">
      <c r="A38" s="4"/>
      <c r="B38" s="19"/>
      <c r="C38" s="19"/>
      <c r="D38" s="19"/>
      <c r="E38" s="19"/>
      <c r="F38" s="19"/>
      <c r="G38" s="19"/>
    </row>
    <row r="39" spans="1:7" ht="16.350000000000001" customHeight="1">
      <c r="A39" s="6" t="s">
        <v>47</v>
      </c>
      <c r="B39" s="18">
        <f>B7+B11</f>
        <v>6073</v>
      </c>
      <c r="C39" s="20" t="s">
        <v>48</v>
      </c>
      <c r="D39" s="18">
        <f>D37+D7</f>
        <v>6073</v>
      </c>
      <c r="E39" s="18">
        <f t="shared" ref="E39:G39" si="2">E37+E7</f>
        <v>3192</v>
      </c>
      <c r="F39" s="18">
        <f t="shared" si="2"/>
        <v>2881</v>
      </c>
      <c r="G39" s="18">
        <f t="shared" si="2"/>
        <v>0</v>
      </c>
    </row>
  </sheetData>
  <mergeCells count="12">
    <mergeCell ref="F5:F6"/>
    <mergeCell ref="G5:G6"/>
    <mergeCell ref="A5:A6"/>
    <mergeCell ref="B5:B6"/>
    <mergeCell ref="C5:C6"/>
    <mergeCell ref="D5:D6"/>
    <mergeCell ref="E5:E6"/>
    <mergeCell ref="A2:G2"/>
    <mergeCell ref="A3:C3"/>
    <mergeCell ref="F3:G3"/>
    <mergeCell ref="A4:B4"/>
    <mergeCell ref="C4:G4"/>
  </mergeCells>
  <phoneticPr fontId="9" type="noConversion"/>
  <printOptions horizontalCentered="1"/>
  <pageMargins left="0.19599999487400055" right="0.19599999487400055" top="7.8000001609325409E-2" bottom="0.19599999487400055" header="0" footer="0.19599999487400055"/>
  <pageSetup paperSize="9" scale="90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3"/>
  <sheetViews>
    <sheetView topLeftCell="A10" workbookViewId="0">
      <selection activeCell="Q21" sqref="Q21"/>
    </sheetView>
  </sheetViews>
  <sheetFormatPr defaultColWidth="10" defaultRowHeight="13.8"/>
  <cols>
    <col min="1" max="1" width="2.33203125" style="10" customWidth="1"/>
    <col min="2" max="2" width="7.6640625" style="10" customWidth="1"/>
    <col min="3" max="3" width="10.21875" style="10" customWidth="1"/>
    <col min="4" max="5" width="7.109375" style="10" customWidth="1"/>
    <col min="6" max="6" width="5.109375" style="10" customWidth="1"/>
    <col min="7" max="7" width="6.88671875" style="10" customWidth="1"/>
    <col min="8" max="8" width="5.5546875" style="10" customWidth="1"/>
    <col min="9" max="9" width="6.109375" style="10" customWidth="1"/>
    <col min="10" max="10" width="6.88671875" style="10" customWidth="1"/>
    <col min="11" max="12" width="6.109375" style="10" customWidth="1"/>
    <col min="13" max="13" width="7.109375" style="10" customWidth="1"/>
    <col min="14" max="14" width="7.6640625" style="10" customWidth="1"/>
    <col min="15" max="15" width="5.88671875" style="10" customWidth="1"/>
    <col min="16" max="16384" width="10" style="10"/>
  </cols>
  <sheetData>
    <row r="1" spans="1:16" ht="16.350000000000001" customHeight="1">
      <c r="A1" s="9"/>
      <c r="B1" s="9" t="s">
        <v>126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ht="48.45" customHeight="1">
      <c r="B2" s="75" t="s">
        <v>149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9"/>
    </row>
    <row r="3" spans="1:16" ht="16.350000000000001" customHeight="1">
      <c r="B3" s="9"/>
      <c r="C3" s="9"/>
      <c r="D3" s="9"/>
      <c r="E3" s="9"/>
      <c r="F3" s="9"/>
      <c r="G3" s="9"/>
      <c r="H3" s="9"/>
      <c r="I3" s="9"/>
      <c r="J3" s="9"/>
      <c r="K3" s="9"/>
      <c r="L3" s="11"/>
      <c r="M3" s="9"/>
      <c r="N3" s="76" t="s">
        <v>1</v>
      </c>
      <c r="O3" s="76"/>
    </row>
    <row r="4" spans="1:16">
      <c r="B4" s="82"/>
      <c r="C4" s="82"/>
      <c r="D4" s="82"/>
      <c r="E4" s="82"/>
      <c r="F4" s="83"/>
      <c r="G4" s="84"/>
      <c r="H4" s="84"/>
      <c r="I4" s="83"/>
      <c r="J4" s="84"/>
      <c r="K4" s="82"/>
      <c r="L4" s="84"/>
      <c r="M4" s="82"/>
      <c r="N4" s="82"/>
      <c r="O4" s="82"/>
      <c r="P4" s="82"/>
    </row>
    <row r="5" spans="1:16" ht="48" customHeight="1">
      <c r="B5" s="83" t="s">
        <v>248</v>
      </c>
      <c r="C5" s="85" t="s">
        <v>249</v>
      </c>
      <c r="D5" s="85"/>
      <c r="E5" s="83" t="s">
        <v>250</v>
      </c>
      <c r="F5" s="85" t="s">
        <v>251</v>
      </c>
      <c r="G5" s="85"/>
      <c r="H5" s="85"/>
      <c r="I5" s="83" t="s">
        <v>252</v>
      </c>
      <c r="J5" s="85" t="s">
        <v>253</v>
      </c>
      <c r="K5" s="85"/>
      <c r="L5" s="85"/>
      <c r="M5" s="85"/>
      <c r="N5" s="83"/>
      <c r="O5" s="83"/>
      <c r="P5" s="83"/>
    </row>
    <row r="6" spans="1:16" ht="36" customHeight="1">
      <c r="B6" s="83" t="s">
        <v>254</v>
      </c>
      <c r="C6" s="107" t="s">
        <v>255</v>
      </c>
      <c r="D6" s="90"/>
      <c r="E6" s="96" t="s">
        <v>256</v>
      </c>
      <c r="F6" s="107" t="s">
        <v>257</v>
      </c>
      <c r="G6" s="90"/>
      <c r="H6" s="96"/>
      <c r="I6" s="116" t="s">
        <v>258</v>
      </c>
      <c r="J6" s="108">
        <v>90</v>
      </c>
      <c r="K6" s="90"/>
      <c r="L6" s="90"/>
      <c r="M6" s="96" t="s">
        <v>127</v>
      </c>
      <c r="N6" s="83"/>
      <c r="O6" s="83"/>
      <c r="P6" s="83"/>
    </row>
    <row r="7" spans="1:16" ht="36" customHeight="1">
      <c r="B7" s="83" t="s">
        <v>259</v>
      </c>
      <c r="C7" s="107">
        <v>10</v>
      </c>
      <c r="D7" s="90"/>
      <c r="E7" s="96" t="s">
        <v>260</v>
      </c>
      <c r="F7" s="107" t="s">
        <v>261</v>
      </c>
      <c r="G7" s="90"/>
      <c r="H7" s="96"/>
      <c r="I7" s="85" t="s">
        <v>262</v>
      </c>
      <c r="J7" s="85"/>
      <c r="K7" s="108">
        <v>90</v>
      </c>
      <c r="L7" s="90"/>
      <c r="M7" s="96" t="s">
        <v>127</v>
      </c>
      <c r="N7" s="83"/>
      <c r="O7" s="83"/>
      <c r="P7" s="83"/>
    </row>
    <row r="8" spans="1:16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24" customHeight="1">
      <c r="B9" s="83" t="s">
        <v>263</v>
      </c>
      <c r="C9" s="109" t="s">
        <v>264</v>
      </c>
      <c r="D9" s="107"/>
      <c r="E9" s="107"/>
      <c r="F9" s="107"/>
      <c r="G9" s="107"/>
      <c r="H9" s="107"/>
      <c r="I9" s="110" t="s">
        <v>265</v>
      </c>
      <c r="J9" s="85"/>
      <c r="K9" s="108">
        <v>0</v>
      </c>
      <c r="L9" s="90"/>
      <c r="M9" s="96" t="s">
        <v>127</v>
      </c>
      <c r="N9" s="83"/>
      <c r="O9" s="83"/>
      <c r="P9" s="83"/>
    </row>
    <row r="10" spans="1:16" ht="13.8" customHeight="1">
      <c r="B10" s="83"/>
      <c r="C10" s="107"/>
      <c r="D10" s="107"/>
      <c r="E10" s="107"/>
      <c r="F10" s="107"/>
      <c r="G10" s="107"/>
      <c r="H10" s="107"/>
      <c r="I10" s="110" t="s">
        <v>266</v>
      </c>
      <c r="J10" s="85"/>
      <c r="K10" s="108">
        <v>0</v>
      </c>
      <c r="L10" s="90"/>
      <c r="M10" s="96" t="s">
        <v>127</v>
      </c>
      <c r="N10" s="83"/>
      <c r="O10" s="83"/>
      <c r="P10" s="83"/>
    </row>
    <row r="11" spans="1:16">
      <c r="B11" s="83"/>
      <c r="C11" s="107"/>
      <c r="D11" s="107"/>
      <c r="E11" s="107"/>
      <c r="F11" s="107"/>
      <c r="G11" s="107"/>
      <c r="H11" s="107"/>
      <c r="I11" s="110" t="s">
        <v>267</v>
      </c>
      <c r="J11" s="85"/>
      <c r="K11" s="108">
        <v>0</v>
      </c>
      <c r="L11" s="90"/>
      <c r="M11" s="96" t="s">
        <v>127</v>
      </c>
      <c r="N11" s="83"/>
      <c r="O11" s="83"/>
      <c r="P11" s="83"/>
    </row>
    <row r="12" spans="1:16">
      <c r="B12" s="83"/>
      <c r="C12" s="107"/>
      <c r="D12" s="107"/>
      <c r="E12" s="107"/>
      <c r="F12" s="107"/>
      <c r="G12" s="107"/>
      <c r="H12" s="107"/>
      <c r="I12" s="110" t="s">
        <v>268</v>
      </c>
      <c r="J12" s="85"/>
      <c r="K12" s="108">
        <v>0</v>
      </c>
      <c r="L12" s="90"/>
      <c r="M12" s="96" t="s">
        <v>127</v>
      </c>
      <c r="N12" s="83"/>
      <c r="O12" s="83"/>
      <c r="P12" s="83"/>
    </row>
    <row r="13" spans="1:16" ht="30.6">
      <c r="B13" s="97" t="s">
        <v>129</v>
      </c>
      <c r="C13" s="97" t="s">
        <v>130</v>
      </c>
      <c r="D13" s="98" t="s">
        <v>269</v>
      </c>
      <c r="E13" s="98"/>
      <c r="F13" s="97" t="s">
        <v>131</v>
      </c>
      <c r="G13" s="97" t="s">
        <v>270</v>
      </c>
      <c r="H13" s="97" t="s">
        <v>271</v>
      </c>
      <c r="I13" s="97" t="s">
        <v>133</v>
      </c>
      <c r="J13" s="98" t="s">
        <v>147</v>
      </c>
      <c r="K13" s="98"/>
      <c r="L13" s="98" t="s">
        <v>272</v>
      </c>
      <c r="M13" s="98"/>
      <c r="N13" s="98" t="s">
        <v>134</v>
      </c>
      <c r="O13" s="98"/>
      <c r="P13" s="97" t="s">
        <v>135</v>
      </c>
    </row>
    <row r="14" spans="1:16">
      <c r="B14" s="101" t="s">
        <v>273</v>
      </c>
      <c r="C14" s="101" t="s">
        <v>274</v>
      </c>
      <c r="D14" s="111" t="s">
        <v>275</v>
      </c>
      <c r="E14" s="111"/>
      <c r="F14" s="101" t="s">
        <v>276</v>
      </c>
      <c r="G14" s="101" t="s">
        <v>277</v>
      </c>
      <c r="H14" s="101" t="s">
        <v>277</v>
      </c>
      <c r="I14" s="101" t="s">
        <v>278</v>
      </c>
      <c r="J14" s="111" t="s">
        <v>279</v>
      </c>
      <c r="K14" s="111"/>
      <c r="L14" s="111" t="s">
        <v>279</v>
      </c>
      <c r="M14" s="111"/>
      <c r="N14" s="111" t="s">
        <v>280</v>
      </c>
      <c r="O14" s="111"/>
      <c r="P14" s="101"/>
    </row>
    <row r="15" spans="1:16">
      <c r="B15" s="101" t="s">
        <v>281</v>
      </c>
      <c r="C15" s="101" t="s">
        <v>282</v>
      </c>
      <c r="D15" s="111" t="s">
        <v>283</v>
      </c>
      <c r="E15" s="111"/>
      <c r="F15" s="101" t="s">
        <v>276</v>
      </c>
      <c r="G15" s="101" t="s">
        <v>284</v>
      </c>
      <c r="H15" s="101" t="s">
        <v>284</v>
      </c>
      <c r="I15" s="101" t="s">
        <v>285</v>
      </c>
      <c r="J15" s="111" t="s">
        <v>286</v>
      </c>
      <c r="K15" s="111"/>
      <c r="L15" s="111" t="s">
        <v>286</v>
      </c>
      <c r="M15" s="111"/>
      <c r="N15" s="111" t="s">
        <v>287</v>
      </c>
      <c r="O15" s="111"/>
      <c r="P15" s="101"/>
    </row>
    <row r="16" spans="1:16">
      <c r="B16" s="101" t="s">
        <v>281</v>
      </c>
      <c r="C16" s="101" t="s">
        <v>282</v>
      </c>
      <c r="D16" s="111" t="s">
        <v>288</v>
      </c>
      <c r="E16" s="111"/>
      <c r="F16" s="101" t="s">
        <v>289</v>
      </c>
      <c r="G16" s="101" t="s">
        <v>290</v>
      </c>
      <c r="H16" s="101" t="s">
        <v>290</v>
      </c>
      <c r="I16" s="101" t="s">
        <v>291</v>
      </c>
      <c r="J16" s="111" t="s">
        <v>286</v>
      </c>
      <c r="K16" s="111"/>
      <c r="L16" s="111" t="s">
        <v>286</v>
      </c>
      <c r="M16" s="111"/>
      <c r="N16" s="111" t="s">
        <v>287</v>
      </c>
      <c r="O16" s="111"/>
      <c r="P16" s="101"/>
    </row>
    <row r="17" spans="2:16">
      <c r="B17" s="104"/>
      <c r="C17" s="104"/>
      <c r="D17" s="104"/>
      <c r="E17" s="104"/>
      <c r="F17" s="105"/>
      <c r="G17" s="106"/>
      <c r="H17" s="106"/>
      <c r="I17" s="105"/>
      <c r="J17" s="106"/>
      <c r="K17" s="104"/>
      <c r="L17" s="106"/>
      <c r="M17" s="104"/>
      <c r="N17" s="104"/>
      <c r="O17" s="104"/>
      <c r="P17" s="104"/>
    </row>
    <row r="21" spans="2:16" ht="28.8" customHeight="1">
      <c r="B21" s="83" t="s">
        <v>248</v>
      </c>
      <c r="C21" s="85" t="s">
        <v>249</v>
      </c>
      <c r="D21" s="85"/>
      <c r="E21" s="83" t="s">
        <v>250</v>
      </c>
      <c r="F21" s="85" t="s">
        <v>292</v>
      </c>
      <c r="G21" s="85"/>
      <c r="H21" s="85"/>
      <c r="I21" s="83" t="s">
        <v>252</v>
      </c>
      <c r="J21" s="85" t="s">
        <v>293</v>
      </c>
      <c r="K21" s="85"/>
      <c r="L21" s="85"/>
      <c r="M21" s="85"/>
      <c r="N21" s="83"/>
      <c r="O21" s="83"/>
    </row>
    <row r="22" spans="2:16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2:16" ht="19.2" customHeight="1">
      <c r="B23" s="83" t="s">
        <v>254</v>
      </c>
      <c r="C23" s="107" t="s">
        <v>255</v>
      </c>
      <c r="D23" s="90"/>
      <c r="E23" s="96" t="s">
        <v>256</v>
      </c>
      <c r="F23" s="107" t="s">
        <v>294</v>
      </c>
      <c r="G23" s="90"/>
      <c r="H23" s="96"/>
      <c r="I23" s="116" t="s">
        <v>258</v>
      </c>
      <c r="J23" s="108">
        <v>784</v>
      </c>
      <c r="K23" s="90"/>
      <c r="L23" s="90"/>
      <c r="M23" s="96" t="s">
        <v>127</v>
      </c>
      <c r="N23" s="83"/>
      <c r="O23" s="83"/>
    </row>
    <row r="24" spans="2:16"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spans="2:16" ht="28.8">
      <c r="B25" s="83" t="s">
        <v>259</v>
      </c>
      <c r="C25" s="107">
        <v>10</v>
      </c>
      <c r="D25" s="90"/>
      <c r="E25" s="96" t="s">
        <v>260</v>
      </c>
      <c r="F25" s="107" t="s">
        <v>295</v>
      </c>
      <c r="G25" s="90"/>
      <c r="H25" s="96"/>
      <c r="I25" s="85" t="s">
        <v>262</v>
      </c>
      <c r="J25" s="85"/>
      <c r="K25" s="108">
        <v>784</v>
      </c>
      <c r="L25" s="90"/>
      <c r="M25" s="96" t="s">
        <v>127</v>
      </c>
      <c r="N25" s="83"/>
      <c r="O25" s="83"/>
    </row>
    <row r="26" spans="2:16"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2:16" ht="19.2">
      <c r="B27" s="83" t="s">
        <v>263</v>
      </c>
      <c r="C27" s="109" t="s">
        <v>296</v>
      </c>
      <c r="D27" s="107"/>
      <c r="E27" s="107"/>
      <c r="F27" s="107"/>
      <c r="G27" s="107"/>
      <c r="H27" s="107"/>
      <c r="I27" s="110" t="s">
        <v>265</v>
      </c>
      <c r="J27" s="85"/>
      <c r="K27" s="108">
        <v>0</v>
      </c>
      <c r="L27" s="90"/>
      <c r="M27" s="96" t="s">
        <v>127</v>
      </c>
      <c r="N27" s="83"/>
      <c r="O27" s="83"/>
    </row>
    <row r="28" spans="2:16">
      <c r="B28" s="83"/>
      <c r="C28" s="107"/>
      <c r="D28" s="107"/>
      <c r="E28" s="107"/>
      <c r="F28" s="107"/>
      <c r="G28" s="107"/>
      <c r="H28" s="107"/>
      <c r="I28" s="96"/>
      <c r="J28" s="83"/>
      <c r="K28" s="83"/>
      <c r="L28" s="83"/>
      <c r="M28" s="83"/>
      <c r="N28" s="83"/>
      <c r="O28" s="83"/>
    </row>
    <row r="29" spans="2:16">
      <c r="B29" s="83"/>
      <c r="C29" s="107"/>
      <c r="D29" s="107"/>
      <c r="E29" s="107"/>
      <c r="F29" s="107"/>
      <c r="G29" s="107"/>
      <c r="H29" s="107"/>
      <c r="I29" s="110" t="s">
        <v>266</v>
      </c>
      <c r="J29" s="85"/>
      <c r="K29" s="108">
        <v>0</v>
      </c>
      <c r="L29" s="90"/>
      <c r="M29" s="96" t="s">
        <v>127</v>
      </c>
      <c r="N29" s="83"/>
      <c r="O29" s="83"/>
    </row>
    <row r="30" spans="2:16">
      <c r="B30" s="83"/>
      <c r="C30" s="107"/>
      <c r="D30" s="107"/>
      <c r="E30" s="107"/>
      <c r="F30" s="107"/>
      <c r="G30" s="107"/>
      <c r="H30" s="107"/>
      <c r="I30" s="96"/>
      <c r="J30" s="83"/>
      <c r="K30" s="83"/>
      <c r="L30" s="83"/>
      <c r="M30" s="83"/>
      <c r="N30" s="83"/>
      <c r="O30" s="83"/>
    </row>
    <row r="31" spans="2:16">
      <c r="B31" s="83"/>
      <c r="C31" s="107"/>
      <c r="D31" s="107"/>
      <c r="E31" s="107"/>
      <c r="F31" s="107"/>
      <c r="G31" s="107"/>
      <c r="H31" s="107"/>
      <c r="I31" s="110" t="s">
        <v>267</v>
      </c>
      <c r="J31" s="85"/>
      <c r="K31" s="108">
        <v>0</v>
      </c>
      <c r="L31" s="90"/>
      <c r="M31" s="96" t="s">
        <v>127</v>
      </c>
      <c r="N31" s="83"/>
      <c r="O31" s="83"/>
    </row>
    <row r="32" spans="2:16">
      <c r="B32" s="83"/>
      <c r="C32" s="107"/>
      <c r="D32" s="107"/>
      <c r="E32" s="107"/>
      <c r="F32" s="107"/>
      <c r="G32" s="107"/>
      <c r="H32" s="107"/>
      <c r="I32" s="96"/>
      <c r="J32" s="83"/>
      <c r="K32" s="83"/>
      <c r="L32" s="83"/>
      <c r="M32" s="83"/>
      <c r="N32" s="83"/>
      <c r="O32" s="83"/>
    </row>
    <row r="33" spans="2:15">
      <c r="B33" s="83"/>
      <c r="C33" s="107"/>
      <c r="D33" s="107"/>
      <c r="E33" s="107"/>
      <c r="F33" s="107"/>
      <c r="G33" s="107"/>
      <c r="H33" s="107"/>
      <c r="I33" s="110" t="s">
        <v>268</v>
      </c>
      <c r="J33" s="85"/>
      <c r="K33" s="108">
        <v>0</v>
      </c>
      <c r="L33" s="90"/>
      <c r="M33" s="96" t="s">
        <v>127</v>
      </c>
      <c r="N33" s="83"/>
      <c r="O33" s="83"/>
    </row>
    <row r="34" spans="2:1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2:15" ht="30.6">
      <c r="B35" s="97" t="s">
        <v>129</v>
      </c>
      <c r="C35" s="97" t="s">
        <v>130</v>
      </c>
      <c r="D35" s="98" t="s">
        <v>269</v>
      </c>
      <c r="E35" s="98"/>
      <c r="F35" s="97" t="s">
        <v>131</v>
      </c>
      <c r="G35" s="97" t="s">
        <v>270</v>
      </c>
      <c r="H35" s="97" t="s">
        <v>271</v>
      </c>
      <c r="I35" s="97" t="s">
        <v>133</v>
      </c>
      <c r="J35" s="98" t="s">
        <v>147</v>
      </c>
      <c r="K35" s="98"/>
      <c r="L35" s="98" t="s">
        <v>272</v>
      </c>
      <c r="M35" s="98"/>
      <c r="N35" s="98" t="s">
        <v>134</v>
      </c>
      <c r="O35" s="98"/>
    </row>
    <row r="36" spans="2:15">
      <c r="B36" s="101" t="s">
        <v>273</v>
      </c>
      <c r="C36" s="101" t="s">
        <v>274</v>
      </c>
      <c r="D36" s="111" t="s">
        <v>297</v>
      </c>
      <c r="E36" s="111"/>
      <c r="F36" s="101" t="s">
        <v>276</v>
      </c>
      <c r="G36" s="101" t="s">
        <v>277</v>
      </c>
      <c r="H36" s="101" t="s">
        <v>277</v>
      </c>
      <c r="I36" s="101" t="s">
        <v>278</v>
      </c>
      <c r="J36" s="111" t="s">
        <v>279</v>
      </c>
      <c r="K36" s="111"/>
      <c r="L36" s="111" t="s">
        <v>279</v>
      </c>
      <c r="M36" s="111"/>
      <c r="N36" s="111" t="s">
        <v>280</v>
      </c>
      <c r="O36" s="111"/>
    </row>
    <row r="37" spans="2:15">
      <c r="B37" s="101" t="s">
        <v>281</v>
      </c>
      <c r="C37" s="101" t="s">
        <v>282</v>
      </c>
      <c r="D37" s="111" t="s">
        <v>298</v>
      </c>
      <c r="E37" s="111"/>
      <c r="F37" s="101" t="s">
        <v>276</v>
      </c>
      <c r="G37" s="101" t="s">
        <v>299</v>
      </c>
      <c r="H37" s="101" t="s">
        <v>299</v>
      </c>
      <c r="I37" s="101" t="s">
        <v>300</v>
      </c>
      <c r="J37" s="111" t="s">
        <v>286</v>
      </c>
      <c r="K37" s="111"/>
      <c r="L37" s="111" t="s">
        <v>286</v>
      </c>
      <c r="M37" s="111"/>
      <c r="N37" s="111" t="s">
        <v>287</v>
      </c>
      <c r="O37" s="111"/>
    </row>
    <row r="38" spans="2:15">
      <c r="B38" s="101" t="s">
        <v>281</v>
      </c>
      <c r="C38" s="101" t="s">
        <v>282</v>
      </c>
      <c r="D38" s="111" t="s">
        <v>301</v>
      </c>
      <c r="E38" s="111"/>
      <c r="F38" s="101" t="s">
        <v>276</v>
      </c>
      <c r="G38" s="101" t="s">
        <v>277</v>
      </c>
      <c r="H38" s="101" t="s">
        <v>277</v>
      </c>
      <c r="I38" s="101" t="s">
        <v>278</v>
      </c>
      <c r="J38" s="111" t="s">
        <v>286</v>
      </c>
      <c r="K38" s="111"/>
      <c r="L38" s="111" t="s">
        <v>286</v>
      </c>
      <c r="M38" s="111"/>
      <c r="N38" s="111" t="s">
        <v>287</v>
      </c>
      <c r="O38" s="111"/>
    </row>
    <row r="42" spans="2:15" ht="28.8">
      <c r="B42" s="83" t="s">
        <v>248</v>
      </c>
      <c r="C42" s="85" t="s">
        <v>249</v>
      </c>
      <c r="D42" s="85"/>
      <c r="E42" s="83" t="s">
        <v>250</v>
      </c>
      <c r="F42" s="85" t="s">
        <v>302</v>
      </c>
      <c r="G42" s="85"/>
      <c r="H42" s="85"/>
      <c r="I42" s="83" t="s">
        <v>252</v>
      </c>
      <c r="J42" s="85" t="s">
        <v>303</v>
      </c>
      <c r="K42" s="85"/>
      <c r="L42" s="85"/>
      <c r="M42" s="85"/>
      <c r="N42" s="83"/>
      <c r="O42" s="83"/>
    </row>
    <row r="43" spans="2:15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</row>
    <row r="44" spans="2:15" ht="19.2">
      <c r="B44" s="83" t="s">
        <v>254</v>
      </c>
      <c r="C44" s="107" t="s">
        <v>255</v>
      </c>
      <c r="D44" s="90"/>
      <c r="E44" s="96" t="s">
        <v>256</v>
      </c>
      <c r="F44" s="107" t="s">
        <v>257</v>
      </c>
      <c r="G44" s="90"/>
      <c r="H44" s="96"/>
      <c r="I44" s="116" t="s">
        <v>258</v>
      </c>
      <c r="J44" s="108">
        <v>42</v>
      </c>
      <c r="K44" s="90"/>
      <c r="L44" s="90"/>
      <c r="M44" s="96" t="s">
        <v>127</v>
      </c>
      <c r="N44" s="83"/>
      <c r="O44" s="83"/>
    </row>
    <row r="45" spans="2:15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</row>
    <row r="46" spans="2:15" ht="28.8">
      <c r="B46" s="83" t="s">
        <v>259</v>
      </c>
      <c r="C46" s="107">
        <v>10</v>
      </c>
      <c r="D46" s="90"/>
      <c r="E46" s="96" t="s">
        <v>260</v>
      </c>
      <c r="F46" s="107" t="s">
        <v>261</v>
      </c>
      <c r="G46" s="90"/>
      <c r="H46" s="96"/>
      <c r="I46" s="85" t="s">
        <v>262</v>
      </c>
      <c r="J46" s="85"/>
      <c r="K46" s="108">
        <v>42</v>
      </c>
      <c r="L46" s="90"/>
      <c r="M46" s="96" t="s">
        <v>127</v>
      </c>
      <c r="N46" s="83"/>
      <c r="O46" s="83"/>
    </row>
    <row r="47" spans="2:15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</row>
    <row r="48" spans="2:15" ht="19.2">
      <c r="B48" s="83" t="s">
        <v>263</v>
      </c>
      <c r="C48" s="109" t="s">
        <v>304</v>
      </c>
      <c r="D48" s="107"/>
      <c r="E48" s="107"/>
      <c r="F48" s="107"/>
      <c r="G48" s="107"/>
      <c r="H48" s="107"/>
      <c r="I48" s="110" t="s">
        <v>265</v>
      </c>
      <c r="J48" s="85"/>
      <c r="K48" s="108">
        <v>0</v>
      </c>
      <c r="L48" s="90"/>
      <c r="M48" s="96" t="s">
        <v>127</v>
      </c>
      <c r="N48" s="83"/>
      <c r="O48" s="83"/>
    </row>
    <row r="49" spans="2:16">
      <c r="B49" s="83"/>
      <c r="C49" s="107"/>
      <c r="D49" s="107"/>
      <c r="E49" s="107"/>
      <c r="F49" s="107"/>
      <c r="G49" s="107"/>
      <c r="H49" s="107"/>
      <c r="I49" s="96"/>
      <c r="J49" s="83"/>
      <c r="K49" s="83"/>
      <c r="L49" s="83"/>
      <c r="M49" s="83"/>
      <c r="N49" s="83"/>
      <c r="O49" s="83"/>
    </row>
    <row r="50" spans="2:16">
      <c r="B50" s="83"/>
      <c r="C50" s="107"/>
      <c r="D50" s="107"/>
      <c r="E50" s="107"/>
      <c r="F50" s="107"/>
      <c r="G50" s="107"/>
      <c r="H50" s="107"/>
      <c r="I50" s="110" t="s">
        <v>266</v>
      </c>
      <c r="J50" s="85"/>
      <c r="K50" s="108">
        <v>0</v>
      </c>
      <c r="L50" s="90"/>
      <c r="M50" s="96" t="s">
        <v>127</v>
      </c>
      <c r="N50" s="83"/>
      <c r="O50" s="83"/>
    </row>
    <row r="51" spans="2:16">
      <c r="B51" s="83"/>
      <c r="C51" s="107"/>
      <c r="D51" s="107"/>
      <c r="E51" s="107"/>
      <c r="F51" s="107"/>
      <c r="G51" s="107"/>
      <c r="H51" s="107"/>
      <c r="I51" s="96"/>
      <c r="J51" s="83"/>
      <c r="K51" s="83"/>
      <c r="L51" s="83"/>
      <c r="M51" s="83"/>
      <c r="N51" s="83"/>
      <c r="O51" s="83"/>
    </row>
    <row r="52" spans="2:16">
      <c r="B52" s="83"/>
      <c r="C52" s="107"/>
      <c r="D52" s="107"/>
      <c r="E52" s="107"/>
      <c r="F52" s="107"/>
      <c r="G52" s="107"/>
      <c r="H52" s="107"/>
      <c r="I52" s="110" t="s">
        <v>267</v>
      </c>
      <c r="J52" s="85"/>
      <c r="K52" s="108">
        <v>0</v>
      </c>
      <c r="L52" s="90"/>
      <c r="M52" s="96" t="s">
        <v>127</v>
      </c>
      <c r="N52" s="83"/>
      <c r="O52" s="83"/>
    </row>
    <row r="53" spans="2:16">
      <c r="B53" s="83"/>
      <c r="C53" s="107"/>
      <c r="D53" s="107"/>
      <c r="E53" s="107"/>
      <c r="F53" s="107"/>
      <c r="G53" s="107"/>
      <c r="H53" s="107"/>
      <c r="I53" s="96"/>
      <c r="J53" s="83"/>
      <c r="K53" s="83"/>
      <c r="L53" s="83"/>
      <c r="M53" s="83"/>
      <c r="N53" s="83"/>
      <c r="O53" s="83"/>
    </row>
    <row r="54" spans="2:16">
      <c r="B54" s="83"/>
      <c r="C54" s="107"/>
      <c r="D54" s="107"/>
      <c r="E54" s="107"/>
      <c r="F54" s="107"/>
      <c r="G54" s="107"/>
      <c r="H54" s="107"/>
      <c r="I54" s="110" t="s">
        <v>268</v>
      </c>
      <c r="J54" s="85"/>
      <c r="K54" s="108">
        <v>0</v>
      </c>
      <c r="L54" s="90"/>
      <c r="M54" s="96" t="s">
        <v>127</v>
      </c>
      <c r="N54" s="83"/>
      <c r="O54" s="83"/>
    </row>
    <row r="55" spans="2:16"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</row>
    <row r="56" spans="2:16" ht="30.6">
      <c r="B56" s="97" t="s">
        <v>129</v>
      </c>
      <c r="C56" s="97" t="s">
        <v>130</v>
      </c>
      <c r="D56" s="98" t="s">
        <v>269</v>
      </c>
      <c r="E56" s="98"/>
      <c r="F56" s="97" t="s">
        <v>131</v>
      </c>
      <c r="G56" s="97" t="s">
        <v>270</v>
      </c>
      <c r="H56" s="97" t="s">
        <v>271</v>
      </c>
      <c r="I56" s="97" t="s">
        <v>133</v>
      </c>
      <c r="J56" s="98" t="s">
        <v>147</v>
      </c>
      <c r="K56" s="98"/>
      <c r="L56" s="98" t="s">
        <v>272</v>
      </c>
      <c r="M56" s="98"/>
      <c r="N56" s="98" t="s">
        <v>134</v>
      </c>
      <c r="O56" s="98"/>
    </row>
    <row r="57" spans="2:16">
      <c r="B57" s="101" t="s">
        <v>273</v>
      </c>
      <c r="C57" s="101" t="s">
        <v>274</v>
      </c>
      <c r="D57" s="111" t="s">
        <v>305</v>
      </c>
      <c r="E57" s="111"/>
      <c r="F57" s="101" t="s">
        <v>289</v>
      </c>
      <c r="G57" s="101" t="s">
        <v>306</v>
      </c>
      <c r="H57" s="101" t="s">
        <v>306</v>
      </c>
      <c r="I57" s="101" t="s">
        <v>278</v>
      </c>
      <c r="J57" s="111" t="s">
        <v>307</v>
      </c>
      <c r="K57" s="111"/>
      <c r="L57" s="111" t="s">
        <v>307</v>
      </c>
      <c r="M57" s="111"/>
      <c r="N57" s="111" t="s">
        <v>280</v>
      </c>
      <c r="O57" s="111"/>
    </row>
    <row r="58" spans="2:16">
      <c r="B58" s="101" t="s">
        <v>281</v>
      </c>
      <c r="C58" s="101" t="s">
        <v>308</v>
      </c>
      <c r="D58" s="111" t="s">
        <v>309</v>
      </c>
      <c r="E58" s="111"/>
      <c r="F58" s="101" t="s">
        <v>289</v>
      </c>
      <c r="G58" s="101" t="s">
        <v>306</v>
      </c>
      <c r="H58" s="101" t="s">
        <v>306</v>
      </c>
      <c r="I58" s="101" t="s">
        <v>278</v>
      </c>
      <c r="J58" s="111" t="s">
        <v>310</v>
      </c>
      <c r="K58" s="111"/>
      <c r="L58" s="111" t="s">
        <v>310</v>
      </c>
      <c r="M58" s="111"/>
      <c r="N58" s="111" t="s">
        <v>287</v>
      </c>
      <c r="O58" s="111"/>
    </row>
    <row r="59" spans="2:16">
      <c r="B59" s="101" t="s">
        <v>281</v>
      </c>
      <c r="C59" s="101" t="s">
        <v>282</v>
      </c>
      <c r="D59" s="111" t="s">
        <v>311</v>
      </c>
      <c r="E59" s="111"/>
      <c r="F59" s="101" t="s">
        <v>276</v>
      </c>
      <c r="G59" s="101" t="s">
        <v>312</v>
      </c>
      <c r="H59" s="101" t="s">
        <v>312</v>
      </c>
      <c r="I59" s="101" t="s">
        <v>291</v>
      </c>
      <c r="J59" s="111" t="s">
        <v>313</v>
      </c>
      <c r="K59" s="111"/>
      <c r="L59" s="111" t="s">
        <v>313</v>
      </c>
      <c r="M59" s="111"/>
      <c r="N59" s="111" t="s">
        <v>287</v>
      </c>
      <c r="O59" s="111"/>
    </row>
    <row r="60" spans="2:16">
      <c r="B60" s="101" t="s">
        <v>281</v>
      </c>
      <c r="C60" s="101" t="s">
        <v>314</v>
      </c>
      <c r="D60" s="111" t="s">
        <v>315</v>
      </c>
      <c r="E60" s="111"/>
      <c r="F60" s="101" t="s">
        <v>289</v>
      </c>
      <c r="G60" s="101" t="s">
        <v>306</v>
      </c>
      <c r="H60" s="101" t="s">
        <v>306</v>
      </c>
      <c r="I60" s="101" t="s">
        <v>278</v>
      </c>
      <c r="J60" s="111" t="s">
        <v>310</v>
      </c>
      <c r="K60" s="111"/>
      <c r="L60" s="111" t="s">
        <v>310</v>
      </c>
      <c r="M60" s="111"/>
      <c r="N60" s="111" t="s">
        <v>287</v>
      </c>
      <c r="O60" s="111"/>
    </row>
    <row r="61" spans="2:16" ht="19.2">
      <c r="B61" s="101" t="s">
        <v>316</v>
      </c>
      <c r="C61" s="101" t="s">
        <v>316</v>
      </c>
      <c r="D61" s="111" t="s">
        <v>317</v>
      </c>
      <c r="E61" s="111"/>
      <c r="F61" s="101" t="s">
        <v>276</v>
      </c>
      <c r="G61" s="101" t="s">
        <v>318</v>
      </c>
      <c r="H61" s="101" t="s">
        <v>318</v>
      </c>
      <c r="I61" s="101" t="s">
        <v>278</v>
      </c>
      <c r="J61" s="111" t="s">
        <v>313</v>
      </c>
      <c r="K61" s="111"/>
      <c r="L61" s="111" t="s">
        <v>313</v>
      </c>
      <c r="M61" s="111"/>
      <c r="N61" s="111" t="s">
        <v>287</v>
      </c>
      <c r="O61" s="111"/>
    </row>
    <row r="64" spans="2:16" ht="28.8">
      <c r="B64" s="83" t="s">
        <v>248</v>
      </c>
      <c r="C64" s="85" t="s">
        <v>249</v>
      </c>
      <c r="D64" s="85"/>
      <c r="E64" s="83" t="s">
        <v>250</v>
      </c>
      <c r="F64" s="85" t="s">
        <v>319</v>
      </c>
      <c r="G64" s="85"/>
      <c r="H64" s="85"/>
      <c r="I64" s="83" t="s">
        <v>252</v>
      </c>
      <c r="J64" s="85" t="s">
        <v>320</v>
      </c>
      <c r="K64" s="85"/>
      <c r="L64" s="85"/>
      <c r="M64" s="85"/>
      <c r="N64" s="83"/>
      <c r="O64" s="83"/>
      <c r="P64" s="83"/>
    </row>
    <row r="65" spans="2:16"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</row>
    <row r="66" spans="2:16" ht="19.2">
      <c r="B66" s="83" t="s">
        <v>254</v>
      </c>
      <c r="C66" s="107" t="s">
        <v>255</v>
      </c>
      <c r="D66" s="90"/>
      <c r="E66" s="96" t="s">
        <v>256</v>
      </c>
      <c r="F66" s="107" t="s">
        <v>257</v>
      </c>
      <c r="G66" s="90"/>
      <c r="H66" s="96"/>
      <c r="I66" s="116" t="s">
        <v>258</v>
      </c>
      <c r="J66" s="108">
        <v>34</v>
      </c>
      <c r="K66" s="90"/>
      <c r="L66" s="90"/>
      <c r="M66" s="96" t="s">
        <v>127</v>
      </c>
      <c r="N66" s="83"/>
      <c r="O66" s="83"/>
      <c r="P66" s="83"/>
    </row>
    <row r="67" spans="2:16"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</row>
    <row r="68" spans="2:16" ht="28.8">
      <c r="B68" s="83" t="s">
        <v>259</v>
      </c>
      <c r="C68" s="107">
        <v>10</v>
      </c>
      <c r="D68" s="90"/>
      <c r="E68" s="96" t="s">
        <v>260</v>
      </c>
      <c r="F68" s="107" t="s">
        <v>321</v>
      </c>
      <c r="G68" s="90"/>
      <c r="H68" s="96"/>
      <c r="I68" s="85" t="s">
        <v>262</v>
      </c>
      <c r="J68" s="85"/>
      <c r="K68" s="108">
        <v>34</v>
      </c>
      <c r="L68" s="90"/>
      <c r="M68" s="96" t="s">
        <v>127</v>
      </c>
      <c r="N68" s="83"/>
      <c r="O68" s="83"/>
      <c r="P68" s="83"/>
    </row>
    <row r="69" spans="2:16"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</row>
    <row r="70" spans="2:16" ht="19.2">
      <c r="B70" s="83" t="s">
        <v>263</v>
      </c>
      <c r="C70" s="109" t="s">
        <v>322</v>
      </c>
      <c r="D70" s="107"/>
      <c r="E70" s="107"/>
      <c r="F70" s="107"/>
      <c r="G70" s="107"/>
      <c r="H70" s="107"/>
      <c r="I70" s="110" t="s">
        <v>265</v>
      </c>
      <c r="J70" s="85"/>
      <c r="K70" s="108">
        <v>0</v>
      </c>
      <c r="L70" s="90"/>
      <c r="M70" s="96" t="s">
        <v>127</v>
      </c>
      <c r="N70" s="83"/>
      <c r="O70" s="83"/>
      <c r="P70" s="83"/>
    </row>
    <row r="71" spans="2:16">
      <c r="B71" s="83"/>
      <c r="C71" s="107"/>
      <c r="D71" s="107"/>
      <c r="E71" s="107"/>
      <c r="F71" s="107"/>
      <c r="G71" s="107"/>
      <c r="H71" s="107"/>
      <c r="I71" s="96"/>
      <c r="J71" s="83"/>
      <c r="K71" s="83"/>
      <c r="L71" s="83"/>
      <c r="M71" s="83"/>
      <c r="N71" s="83"/>
      <c r="O71" s="83"/>
      <c r="P71" s="83"/>
    </row>
    <row r="72" spans="2:16">
      <c r="B72" s="83"/>
      <c r="C72" s="107"/>
      <c r="D72" s="107"/>
      <c r="E72" s="107"/>
      <c r="F72" s="107"/>
      <c r="G72" s="107"/>
      <c r="H72" s="107"/>
      <c r="I72" s="110" t="s">
        <v>266</v>
      </c>
      <c r="J72" s="85"/>
      <c r="K72" s="108">
        <v>0</v>
      </c>
      <c r="L72" s="90"/>
      <c r="M72" s="96" t="s">
        <v>127</v>
      </c>
      <c r="N72" s="83"/>
      <c r="O72" s="83"/>
      <c r="P72" s="83"/>
    </row>
    <row r="73" spans="2:16">
      <c r="B73" s="83"/>
      <c r="C73" s="107"/>
      <c r="D73" s="107"/>
      <c r="E73" s="107"/>
      <c r="F73" s="107"/>
      <c r="G73" s="107"/>
      <c r="H73" s="107"/>
      <c r="I73" s="96"/>
      <c r="J73" s="83"/>
      <c r="K73" s="83"/>
      <c r="L73" s="83"/>
      <c r="M73" s="83"/>
      <c r="N73" s="83"/>
      <c r="O73" s="83"/>
      <c r="P73" s="83"/>
    </row>
    <row r="74" spans="2:16">
      <c r="B74" s="83"/>
      <c r="C74" s="107"/>
      <c r="D74" s="107"/>
      <c r="E74" s="107"/>
      <c r="F74" s="107"/>
      <c r="G74" s="107"/>
      <c r="H74" s="107"/>
      <c r="I74" s="110" t="s">
        <v>267</v>
      </c>
      <c r="J74" s="85"/>
      <c r="K74" s="108">
        <v>0</v>
      </c>
      <c r="L74" s="90"/>
      <c r="M74" s="96" t="s">
        <v>127</v>
      </c>
      <c r="N74" s="83"/>
      <c r="O74" s="83"/>
      <c r="P74" s="83"/>
    </row>
    <row r="75" spans="2:16">
      <c r="B75" s="83"/>
      <c r="C75" s="107"/>
      <c r="D75" s="107"/>
      <c r="E75" s="107"/>
      <c r="F75" s="107"/>
      <c r="G75" s="107"/>
      <c r="H75" s="107"/>
      <c r="I75" s="96"/>
      <c r="J75" s="83"/>
      <c r="K75" s="83"/>
      <c r="L75" s="83"/>
      <c r="M75" s="83"/>
      <c r="N75" s="83"/>
      <c r="O75" s="83"/>
      <c r="P75" s="83"/>
    </row>
    <row r="76" spans="2:16">
      <c r="B76" s="83"/>
      <c r="C76" s="107"/>
      <c r="D76" s="107"/>
      <c r="E76" s="107"/>
      <c r="F76" s="107"/>
      <c r="G76" s="107"/>
      <c r="H76" s="107"/>
      <c r="I76" s="110" t="s">
        <v>268</v>
      </c>
      <c r="J76" s="85"/>
      <c r="K76" s="108">
        <v>0</v>
      </c>
      <c r="L76" s="90"/>
      <c r="M76" s="96" t="s">
        <v>127</v>
      </c>
      <c r="N76" s="83"/>
      <c r="O76" s="83"/>
      <c r="P76" s="83"/>
    </row>
    <row r="77" spans="2:16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2:16" ht="30.6">
      <c r="B78" s="97" t="s">
        <v>129</v>
      </c>
      <c r="C78" s="97" t="s">
        <v>130</v>
      </c>
      <c r="D78" s="98" t="s">
        <v>269</v>
      </c>
      <c r="E78" s="98"/>
      <c r="F78" s="97" t="s">
        <v>131</v>
      </c>
      <c r="G78" s="97" t="s">
        <v>270</v>
      </c>
      <c r="H78" s="97" t="s">
        <v>271</v>
      </c>
      <c r="I78" s="97" t="s">
        <v>133</v>
      </c>
      <c r="J78" s="98" t="s">
        <v>147</v>
      </c>
      <c r="K78" s="98"/>
      <c r="L78" s="98" t="s">
        <v>272</v>
      </c>
      <c r="M78" s="98"/>
      <c r="N78" s="98" t="s">
        <v>134</v>
      </c>
      <c r="O78" s="98"/>
      <c r="P78" s="97" t="s">
        <v>135</v>
      </c>
    </row>
    <row r="79" spans="2:16">
      <c r="B79" s="101" t="s">
        <v>273</v>
      </c>
      <c r="C79" s="101" t="s">
        <v>274</v>
      </c>
      <c r="D79" s="111" t="s">
        <v>323</v>
      </c>
      <c r="E79" s="111"/>
      <c r="F79" s="101" t="s">
        <v>276</v>
      </c>
      <c r="G79" s="101" t="s">
        <v>277</v>
      </c>
      <c r="H79" s="101" t="s">
        <v>277</v>
      </c>
      <c r="I79" s="101" t="s">
        <v>278</v>
      </c>
      <c r="J79" s="111" t="s">
        <v>279</v>
      </c>
      <c r="K79" s="111"/>
      <c r="L79" s="111" t="s">
        <v>279</v>
      </c>
      <c r="M79" s="111"/>
      <c r="N79" s="111" t="s">
        <v>280</v>
      </c>
      <c r="O79" s="111"/>
      <c r="P79" s="101"/>
    </row>
    <row r="80" spans="2:16">
      <c r="B80" s="101" t="s">
        <v>281</v>
      </c>
      <c r="C80" s="101" t="s">
        <v>282</v>
      </c>
      <c r="D80" s="111" t="s">
        <v>324</v>
      </c>
      <c r="E80" s="111"/>
      <c r="F80" s="101" t="s">
        <v>289</v>
      </c>
      <c r="G80" s="101" t="s">
        <v>306</v>
      </c>
      <c r="H80" s="101" t="s">
        <v>306</v>
      </c>
      <c r="I80" s="101" t="s">
        <v>278</v>
      </c>
      <c r="J80" s="111" t="s">
        <v>310</v>
      </c>
      <c r="K80" s="111"/>
      <c r="L80" s="111" t="s">
        <v>310</v>
      </c>
      <c r="M80" s="111"/>
      <c r="N80" s="111" t="s">
        <v>287</v>
      </c>
      <c r="O80" s="111"/>
      <c r="P80" s="101"/>
    </row>
    <row r="81" spans="2:16">
      <c r="B81" s="101" t="s">
        <v>281</v>
      </c>
      <c r="C81" s="101" t="s">
        <v>282</v>
      </c>
      <c r="D81" s="111" t="s">
        <v>325</v>
      </c>
      <c r="E81" s="111"/>
      <c r="F81" s="101" t="s">
        <v>276</v>
      </c>
      <c r="G81" s="101" t="s">
        <v>326</v>
      </c>
      <c r="H81" s="101" t="s">
        <v>326</v>
      </c>
      <c r="I81" s="101" t="s">
        <v>291</v>
      </c>
      <c r="J81" s="111" t="s">
        <v>327</v>
      </c>
      <c r="K81" s="111"/>
      <c r="L81" s="111" t="s">
        <v>327</v>
      </c>
      <c r="M81" s="111"/>
      <c r="N81" s="111" t="s">
        <v>287</v>
      </c>
      <c r="O81" s="111"/>
      <c r="P81" s="101"/>
    </row>
    <row r="82" spans="2:16">
      <c r="B82" s="101" t="s">
        <v>281</v>
      </c>
      <c r="C82" s="101" t="s">
        <v>282</v>
      </c>
      <c r="D82" s="111" t="s">
        <v>328</v>
      </c>
      <c r="E82" s="111"/>
      <c r="F82" s="101" t="s">
        <v>289</v>
      </c>
      <c r="G82" s="101" t="s">
        <v>329</v>
      </c>
      <c r="H82" s="101" t="s">
        <v>329</v>
      </c>
      <c r="I82" s="101" t="s">
        <v>300</v>
      </c>
      <c r="J82" s="111" t="s">
        <v>327</v>
      </c>
      <c r="K82" s="111"/>
      <c r="L82" s="111" t="s">
        <v>327</v>
      </c>
      <c r="M82" s="111"/>
      <c r="N82" s="111" t="s">
        <v>287</v>
      </c>
      <c r="O82" s="111"/>
      <c r="P82" s="101"/>
    </row>
    <row r="85" spans="2:16" ht="28.8">
      <c r="B85" s="83" t="s">
        <v>248</v>
      </c>
      <c r="C85" s="85" t="s">
        <v>249</v>
      </c>
      <c r="D85" s="85"/>
      <c r="E85" s="83" t="s">
        <v>250</v>
      </c>
      <c r="F85" s="85" t="s">
        <v>330</v>
      </c>
      <c r="G85" s="85"/>
      <c r="H85" s="85"/>
      <c r="I85" s="83" t="s">
        <v>252</v>
      </c>
      <c r="J85" s="85" t="s">
        <v>331</v>
      </c>
      <c r="K85" s="85"/>
      <c r="L85" s="85"/>
      <c r="M85" s="85"/>
      <c r="N85" s="83"/>
      <c r="O85" s="83"/>
      <c r="P85" s="83"/>
    </row>
    <row r="86" spans="2:16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</row>
    <row r="87" spans="2:16" ht="19.2">
      <c r="B87" s="83" t="s">
        <v>254</v>
      </c>
      <c r="C87" s="107" t="s">
        <v>255</v>
      </c>
      <c r="D87" s="90"/>
      <c r="E87" s="96" t="s">
        <v>256</v>
      </c>
      <c r="F87" s="107" t="s">
        <v>257</v>
      </c>
      <c r="G87" s="90"/>
      <c r="H87" s="96"/>
      <c r="I87" s="116" t="s">
        <v>258</v>
      </c>
      <c r="J87" s="108">
        <v>224</v>
      </c>
      <c r="K87" s="90"/>
      <c r="L87" s="90"/>
      <c r="M87" s="96" t="s">
        <v>127</v>
      </c>
      <c r="N87" s="83"/>
      <c r="O87" s="83"/>
      <c r="P87" s="83"/>
    </row>
    <row r="88" spans="2:16"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</row>
    <row r="89" spans="2:16" ht="28.8">
      <c r="B89" s="83" t="s">
        <v>259</v>
      </c>
      <c r="C89" s="107">
        <v>10</v>
      </c>
      <c r="D89" s="90"/>
      <c r="E89" s="96" t="s">
        <v>260</v>
      </c>
      <c r="F89" s="107" t="s">
        <v>261</v>
      </c>
      <c r="G89" s="90"/>
      <c r="H89" s="96"/>
      <c r="I89" s="85" t="s">
        <v>262</v>
      </c>
      <c r="J89" s="85"/>
      <c r="K89" s="108">
        <v>224</v>
      </c>
      <c r="L89" s="90"/>
      <c r="M89" s="96" t="s">
        <v>127</v>
      </c>
      <c r="N89" s="83"/>
      <c r="O89" s="83"/>
      <c r="P89" s="83"/>
    </row>
    <row r="90" spans="2:16"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</row>
    <row r="91" spans="2:16" ht="19.2">
      <c r="B91" s="83" t="s">
        <v>263</v>
      </c>
      <c r="C91" s="109" t="s">
        <v>332</v>
      </c>
      <c r="D91" s="107"/>
      <c r="E91" s="107"/>
      <c r="F91" s="107"/>
      <c r="G91" s="107"/>
      <c r="H91" s="107"/>
      <c r="I91" s="110" t="s">
        <v>265</v>
      </c>
      <c r="J91" s="85"/>
      <c r="K91" s="108">
        <v>0</v>
      </c>
      <c r="L91" s="90"/>
      <c r="M91" s="96" t="s">
        <v>127</v>
      </c>
      <c r="N91" s="83"/>
      <c r="O91" s="83"/>
      <c r="P91" s="83"/>
    </row>
    <row r="92" spans="2:16">
      <c r="B92" s="83"/>
      <c r="C92" s="107"/>
      <c r="D92" s="107"/>
      <c r="E92" s="107"/>
      <c r="F92" s="107"/>
      <c r="G92" s="107"/>
      <c r="H92" s="107"/>
      <c r="I92" s="96"/>
      <c r="J92" s="83"/>
      <c r="K92" s="83"/>
      <c r="L92" s="83"/>
      <c r="M92" s="83"/>
      <c r="N92" s="83"/>
      <c r="O92" s="83"/>
      <c r="P92" s="83"/>
    </row>
    <row r="93" spans="2:16">
      <c r="B93" s="83"/>
      <c r="C93" s="107"/>
      <c r="D93" s="107"/>
      <c r="E93" s="107"/>
      <c r="F93" s="107"/>
      <c r="G93" s="107"/>
      <c r="H93" s="107"/>
      <c r="I93" s="110" t="s">
        <v>266</v>
      </c>
      <c r="J93" s="85"/>
      <c r="K93" s="108">
        <v>0</v>
      </c>
      <c r="L93" s="90"/>
      <c r="M93" s="96" t="s">
        <v>127</v>
      </c>
      <c r="N93" s="83"/>
      <c r="O93" s="83"/>
      <c r="P93" s="83"/>
    </row>
    <row r="94" spans="2:16">
      <c r="B94" s="83"/>
      <c r="C94" s="107"/>
      <c r="D94" s="107"/>
      <c r="E94" s="107"/>
      <c r="F94" s="107"/>
      <c r="G94" s="107"/>
      <c r="H94" s="107"/>
      <c r="I94" s="96"/>
      <c r="J94" s="83"/>
      <c r="K94" s="83"/>
      <c r="L94" s="83"/>
      <c r="M94" s="83"/>
      <c r="N94" s="83"/>
      <c r="O94" s="83"/>
      <c r="P94" s="83"/>
    </row>
    <row r="95" spans="2:16">
      <c r="B95" s="83"/>
      <c r="C95" s="107"/>
      <c r="D95" s="107"/>
      <c r="E95" s="107"/>
      <c r="F95" s="107"/>
      <c r="G95" s="107"/>
      <c r="H95" s="107"/>
      <c r="I95" s="110" t="s">
        <v>267</v>
      </c>
      <c r="J95" s="85"/>
      <c r="K95" s="108">
        <v>0</v>
      </c>
      <c r="L95" s="90"/>
      <c r="M95" s="96" t="s">
        <v>127</v>
      </c>
      <c r="N95" s="83"/>
      <c r="O95" s="83"/>
      <c r="P95" s="83"/>
    </row>
    <row r="96" spans="2:16">
      <c r="B96" s="83"/>
      <c r="C96" s="107"/>
      <c r="D96" s="107"/>
      <c r="E96" s="107"/>
      <c r="F96" s="107"/>
      <c r="G96" s="107"/>
      <c r="H96" s="107"/>
      <c r="I96" s="96"/>
      <c r="J96" s="83"/>
      <c r="K96" s="83"/>
      <c r="L96" s="83"/>
      <c r="M96" s="83"/>
      <c r="N96" s="83"/>
      <c r="O96" s="83"/>
      <c r="P96" s="83"/>
    </row>
    <row r="97" spans="2:16">
      <c r="B97" s="83"/>
      <c r="C97" s="107"/>
      <c r="D97" s="107"/>
      <c r="E97" s="107"/>
      <c r="F97" s="107"/>
      <c r="G97" s="107"/>
      <c r="H97" s="107"/>
      <c r="I97" s="110" t="s">
        <v>268</v>
      </c>
      <c r="J97" s="85"/>
      <c r="K97" s="108">
        <v>0</v>
      </c>
      <c r="L97" s="90"/>
      <c r="M97" s="96" t="s">
        <v>127</v>
      </c>
      <c r="N97" s="83"/>
      <c r="O97" s="83"/>
      <c r="P97" s="83"/>
    </row>
    <row r="98" spans="2:16">
      <c r="B98" s="83"/>
      <c r="C98" s="112"/>
      <c r="D98" s="112"/>
      <c r="E98" s="112"/>
      <c r="F98" s="112"/>
      <c r="G98" s="112"/>
      <c r="H98" s="112"/>
      <c r="I98" s="113"/>
      <c r="J98" s="83"/>
      <c r="K98" s="114"/>
      <c r="L98" s="115"/>
      <c r="M98" s="113"/>
      <c r="N98" s="83"/>
      <c r="O98" s="83"/>
      <c r="P98" s="83"/>
    </row>
    <row r="99" spans="2:16">
      <c r="B99" s="83"/>
      <c r="C99" s="112"/>
      <c r="D99" s="112"/>
      <c r="E99" s="112"/>
      <c r="F99" s="112"/>
      <c r="G99" s="112"/>
      <c r="H99" s="112"/>
      <c r="I99" s="113"/>
      <c r="J99" s="83"/>
      <c r="K99" s="114"/>
      <c r="L99" s="115"/>
      <c r="M99" s="113"/>
      <c r="N99" s="83"/>
      <c r="O99" s="83"/>
      <c r="P99" s="83"/>
    </row>
    <row r="100" spans="2:16"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</row>
    <row r="101" spans="2:16" ht="30.6">
      <c r="B101" s="97" t="s">
        <v>129</v>
      </c>
      <c r="C101" s="97" t="s">
        <v>130</v>
      </c>
      <c r="D101" s="98" t="s">
        <v>269</v>
      </c>
      <c r="E101" s="98"/>
      <c r="F101" s="97" t="s">
        <v>131</v>
      </c>
      <c r="G101" s="97" t="s">
        <v>270</v>
      </c>
      <c r="H101" s="97" t="s">
        <v>271</v>
      </c>
      <c r="I101" s="97" t="s">
        <v>133</v>
      </c>
      <c r="J101" s="98" t="s">
        <v>147</v>
      </c>
      <c r="K101" s="98"/>
      <c r="L101" s="98" t="s">
        <v>272</v>
      </c>
      <c r="M101" s="98"/>
      <c r="N101" s="98" t="s">
        <v>134</v>
      </c>
      <c r="O101" s="98"/>
      <c r="P101" s="97" t="s">
        <v>135</v>
      </c>
    </row>
    <row r="102" spans="2:16">
      <c r="B102" s="101" t="s">
        <v>281</v>
      </c>
      <c r="C102" s="101" t="s">
        <v>314</v>
      </c>
      <c r="D102" s="111" t="s">
        <v>333</v>
      </c>
      <c r="E102" s="111"/>
      <c r="F102" s="101" t="s">
        <v>289</v>
      </c>
      <c r="G102" s="101" t="s">
        <v>290</v>
      </c>
      <c r="H102" s="101" t="s">
        <v>290</v>
      </c>
      <c r="I102" s="101" t="s">
        <v>334</v>
      </c>
      <c r="J102" s="111" t="s">
        <v>310</v>
      </c>
      <c r="K102" s="111"/>
      <c r="L102" s="111" t="s">
        <v>310</v>
      </c>
      <c r="M102" s="111"/>
      <c r="N102" s="111" t="s">
        <v>280</v>
      </c>
      <c r="O102" s="111"/>
      <c r="P102" s="101"/>
    </row>
    <row r="103" spans="2:16">
      <c r="B103" s="101" t="s">
        <v>281</v>
      </c>
      <c r="C103" s="101" t="s">
        <v>282</v>
      </c>
      <c r="D103" s="111" t="s">
        <v>335</v>
      </c>
      <c r="E103" s="111"/>
      <c r="F103" s="101" t="s">
        <v>276</v>
      </c>
      <c r="G103" s="101" t="s">
        <v>336</v>
      </c>
      <c r="H103" s="101" t="s">
        <v>336</v>
      </c>
      <c r="I103" s="101" t="s">
        <v>291</v>
      </c>
      <c r="J103" s="111" t="s">
        <v>310</v>
      </c>
      <c r="K103" s="111"/>
      <c r="L103" s="111" t="s">
        <v>310</v>
      </c>
      <c r="M103" s="111"/>
      <c r="N103" s="111" t="s">
        <v>287</v>
      </c>
      <c r="O103" s="111"/>
      <c r="P103" s="101"/>
    </row>
    <row r="104" spans="2:16">
      <c r="B104" s="101" t="s">
        <v>281</v>
      </c>
      <c r="C104" s="101" t="s">
        <v>282</v>
      </c>
      <c r="D104" s="111" t="s">
        <v>337</v>
      </c>
      <c r="E104" s="111"/>
      <c r="F104" s="101" t="s">
        <v>276</v>
      </c>
      <c r="G104" s="101" t="s">
        <v>338</v>
      </c>
      <c r="H104" s="101" t="s">
        <v>338</v>
      </c>
      <c r="I104" s="101" t="s">
        <v>285</v>
      </c>
      <c r="J104" s="111" t="s">
        <v>313</v>
      </c>
      <c r="K104" s="111"/>
      <c r="L104" s="111" t="s">
        <v>313</v>
      </c>
      <c r="M104" s="111"/>
      <c r="N104" s="111" t="s">
        <v>287</v>
      </c>
      <c r="O104" s="111"/>
      <c r="P104" s="101"/>
    </row>
    <row r="105" spans="2:16">
      <c r="B105" s="101" t="s">
        <v>281</v>
      </c>
      <c r="C105" s="101" t="s">
        <v>282</v>
      </c>
      <c r="D105" s="111" t="s">
        <v>339</v>
      </c>
      <c r="E105" s="111"/>
      <c r="F105" s="101" t="s">
        <v>276</v>
      </c>
      <c r="G105" s="101" t="s">
        <v>313</v>
      </c>
      <c r="H105" s="101" t="s">
        <v>313</v>
      </c>
      <c r="I105" s="101" t="s">
        <v>285</v>
      </c>
      <c r="J105" s="111" t="s">
        <v>313</v>
      </c>
      <c r="K105" s="111"/>
      <c r="L105" s="111" t="s">
        <v>313</v>
      </c>
      <c r="M105" s="111"/>
      <c r="N105" s="111" t="s">
        <v>287</v>
      </c>
      <c r="O105" s="111"/>
      <c r="P105" s="101"/>
    </row>
    <row r="106" spans="2:16">
      <c r="B106" s="101" t="s">
        <v>273</v>
      </c>
      <c r="C106" s="101" t="s">
        <v>274</v>
      </c>
      <c r="D106" s="111" t="s">
        <v>340</v>
      </c>
      <c r="E106" s="111"/>
      <c r="F106" s="101" t="s">
        <v>276</v>
      </c>
      <c r="G106" s="101" t="s">
        <v>277</v>
      </c>
      <c r="H106" s="101" t="s">
        <v>277</v>
      </c>
      <c r="I106" s="101" t="s">
        <v>278</v>
      </c>
      <c r="J106" s="111" t="s">
        <v>310</v>
      </c>
      <c r="K106" s="111"/>
      <c r="L106" s="111" t="s">
        <v>310</v>
      </c>
      <c r="M106" s="111"/>
      <c r="N106" s="111" t="s">
        <v>287</v>
      </c>
      <c r="O106" s="111"/>
      <c r="P106" s="101"/>
    </row>
    <row r="107" spans="2:16" ht="19.2">
      <c r="B107" s="101" t="s">
        <v>316</v>
      </c>
      <c r="C107" s="101" t="s">
        <v>341</v>
      </c>
      <c r="D107" s="111" t="s">
        <v>342</v>
      </c>
      <c r="E107" s="111"/>
      <c r="F107" s="101" t="s">
        <v>276</v>
      </c>
      <c r="G107" s="101" t="s">
        <v>343</v>
      </c>
      <c r="H107" s="101" t="s">
        <v>343</v>
      </c>
      <c r="I107" s="101" t="s">
        <v>278</v>
      </c>
      <c r="J107" s="111" t="s">
        <v>313</v>
      </c>
      <c r="K107" s="111"/>
      <c r="L107" s="111" t="s">
        <v>313</v>
      </c>
      <c r="M107" s="111"/>
      <c r="N107" s="111" t="s">
        <v>287</v>
      </c>
      <c r="O107" s="111"/>
      <c r="P107" s="101"/>
    </row>
    <row r="112" spans="2:16" ht="28.8">
      <c r="B112" s="83" t="s">
        <v>248</v>
      </c>
      <c r="C112" s="85" t="s">
        <v>249</v>
      </c>
      <c r="D112" s="85"/>
      <c r="E112" s="83" t="s">
        <v>250</v>
      </c>
      <c r="F112" s="85" t="s">
        <v>344</v>
      </c>
      <c r="G112" s="85"/>
      <c r="H112" s="85"/>
      <c r="I112" s="83" t="s">
        <v>252</v>
      </c>
      <c r="J112" s="85" t="s">
        <v>345</v>
      </c>
      <c r="K112" s="85"/>
      <c r="L112" s="85"/>
      <c r="M112" s="85"/>
      <c r="N112" s="83"/>
      <c r="O112" s="83"/>
      <c r="P112" s="83"/>
    </row>
    <row r="113" spans="2:16"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</row>
    <row r="114" spans="2:16" ht="19.2">
      <c r="B114" s="83" t="s">
        <v>254</v>
      </c>
      <c r="C114" s="107" t="s">
        <v>255</v>
      </c>
      <c r="D114" s="90"/>
      <c r="E114" s="96" t="s">
        <v>256</v>
      </c>
      <c r="F114" s="107" t="s">
        <v>257</v>
      </c>
      <c r="G114" s="90"/>
      <c r="H114" s="96"/>
      <c r="I114" s="116" t="s">
        <v>258</v>
      </c>
      <c r="J114" s="108">
        <v>19</v>
      </c>
      <c r="K114" s="90"/>
      <c r="L114" s="90"/>
      <c r="M114" s="96" t="s">
        <v>127</v>
      </c>
      <c r="N114" s="83"/>
      <c r="O114" s="83"/>
      <c r="P114" s="83"/>
    </row>
    <row r="115" spans="2:16"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</row>
    <row r="116" spans="2:16" ht="28.8">
      <c r="B116" s="83" t="s">
        <v>259</v>
      </c>
      <c r="C116" s="107">
        <v>10</v>
      </c>
      <c r="D116" s="90"/>
      <c r="E116" s="96" t="s">
        <v>260</v>
      </c>
      <c r="F116" s="107" t="s">
        <v>261</v>
      </c>
      <c r="G116" s="90"/>
      <c r="H116" s="96"/>
      <c r="I116" s="85" t="s">
        <v>262</v>
      </c>
      <c r="J116" s="85"/>
      <c r="K116" s="108">
        <v>19</v>
      </c>
      <c r="L116" s="90"/>
      <c r="M116" s="96" t="s">
        <v>127</v>
      </c>
      <c r="N116" s="83"/>
      <c r="O116" s="83"/>
      <c r="P116" s="83"/>
    </row>
    <row r="117" spans="2:16"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</row>
    <row r="118" spans="2:16" ht="19.2">
      <c r="B118" s="83" t="s">
        <v>263</v>
      </c>
      <c r="C118" s="109" t="s">
        <v>346</v>
      </c>
      <c r="D118" s="107"/>
      <c r="E118" s="107"/>
      <c r="F118" s="107"/>
      <c r="G118" s="107"/>
      <c r="H118" s="107"/>
      <c r="I118" s="110" t="s">
        <v>265</v>
      </c>
      <c r="J118" s="85"/>
      <c r="K118" s="108">
        <v>0</v>
      </c>
      <c r="L118" s="90"/>
      <c r="M118" s="96" t="s">
        <v>127</v>
      </c>
      <c r="N118" s="83"/>
      <c r="O118" s="83"/>
      <c r="P118" s="83"/>
    </row>
    <row r="119" spans="2:16">
      <c r="B119" s="83"/>
      <c r="C119" s="107"/>
      <c r="D119" s="107"/>
      <c r="E119" s="107"/>
      <c r="F119" s="107"/>
      <c r="G119" s="107"/>
      <c r="H119" s="107"/>
      <c r="I119" s="96"/>
      <c r="J119" s="83"/>
      <c r="K119" s="83"/>
      <c r="L119" s="83"/>
      <c r="M119" s="83"/>
      <c r="N119" s="83"/>
      <c r="O119" s="83"/>
      <c r="P119" s="83"/>
    </row>
    <row r="120" spans="2:16">
      <c r="B120" s="83"/>
      <c r="C120" s="107"/>
      <c r="D120" s="107"/>
      <c r="E120" s="107"/>
      <c r="F120" s="107"/>
      <c r="G120" s="107"/>
      <c r="H120" s="107"/>
      <c r="I120" s="110" t="s">
        <v>266</v>
      </c>
      <c r="J120" s="85"/>
      <c r="K120" s="108">
        <v>0</v>
      </c>
      <c r="L120" s="90"/>
      <c r="M120" s="96" t="s">
        <v>127</v>
      </c>
      <c r="N120" s="83"/>
      <c r="O120" s="83"/>
      <c r="P120" s="83"/>
    </row>
    <row r="121" spans="2:16">
      <c r="B121" s="83"/>
      <c r="C121" s="107"/>
      <c r="D121" s="107"/>
      <c r="E121" s="107"/>
      <c r="F121" s="107"/>
      <c r="G121" s="107"/>
      <c r="H121" s="107"/>
      <c r="I121" s="96"/>
      <c r="J121" s="83"/>
      <c r="K121" s="83"/>
      <c r="L121" s="83"/>
      <c r="M121" s="83"/>
      <c r="N121" s="83"/>
      <c r="O121" s="83"/>
      <c r="P121" s="83"/>
    </row>
    <row r="122" spans="2:16">
      <c r="B122" s="83"/>
      <c r="C122" s="107"/>
      <c r="D122" s="107"/>
      <c r="E122" s="107"/>
      <c r="F122" s="107"/>
      <c r="G122" s="107"/>
      <c r="H122" s="107"/>
      <c r="I122" s="110" t="s">
        <v>267</v>
      </c>
      <c r="J122" s="85"/>
      <c r="K122" s="108">
        <v>0</v>
      </c>
      <c r="L122" s="90"/>
      <c r="M122" s="96" t="s">
        <v>127</v>
      </c>
      <c r="N122" s="83"/>
      <c r="O122" s="83"/>
      <c r="P122" s="83"/>
    </row>
    <row r="123" spans="2:16">
      <c r="B123" s="83"/>
      <c r="C123" s="107"/>
      <c r="D123" s="107"/>
      <c r="E123" s="107"/>
      <c r="F123" s="107"/>
      <c r="G123" s="107"/>
      <c r="H123" s="107"/>
      <c r="I123" s="96"/>
      <c r="J123" s="83"/>
      <c r="K123" s="83"/>
      <c r="L123" s="83"/>
      <c r="M123" s="83"/>
      <c r="N123" s="83"/>
      <c r="O123" s="83"/>
      <c r="P123" s="83"/>
    </row>
    <row r="124" spans="2:16">
      <c r="B124" s="83"/>
      <c r="C124" s="107"/>
      <c r="D124" s="107"/>
      <c r="E124" s="107"/>
      <c r="F124" s="107"/>
      <c r="G124" s="107"/>
      <c r="H124" s="107"/>
      <c r="I124" s="110" t="s">
        <v>268</v>
      </c>
      <c r="J124" s="85"/>
      <c r="K124" s="108">
        <v>0</v>
      </c>
      <c r="L124" s="90"/>
      <c r="M124" s="96" t="s">
        <v>127</v>
      </c>
      <c r="N124" s="83"/>
      <c r="O124" s="83"/>
      <c r="P124" s="83"/>
    </row>
    <row r="125" spans="2:16"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</row>
    <row r="126" spans="2:16" ht="30.6">
      <c r="B126" s="97" t="s">
        <v>129</v>
      </c>
      <c r="C126" s="97" t="s">
        <v>130</v>
      </c>
      <c r="D126" s="98" t="s">
        <v>269</v>
      </c>
      <c r="E126" s="98"/>
      <c r="F126" s="97" t="s">
        <v>131</v>
      </c>
      <c r="G126" s="97" t="s">
        <v>270</v>
      </c>
      <c r="H126" s="97" t="s">
        <v>271</v>
      </c>
      <c r="I126" s="97" t="s">
        <v>133</v>
      </c>
      <c r="J126" s="98" t="s">
        <v>147</v>
      </c>
      <c r="K126" s="98"/>
      <c r="L126" s="98" t="s">
        <v>272</v>
      </c>
      <c r="M126" s="98"/>
      <c r="N126" s="98" t="s">
        <v>134</v>
      </c>
      <c r="O126" s="98"/>
      <c r="P126" s="97" t="s">
        <v>135</v>
      </c>
    </row>
    <row r="127" spans="2:16">
      <c r="B127" s="101" t="s">
        <v>273</v>
      </c>
      <c r="C127" s="101" t="s">
        <v>274</v>
      </c>
      <c r="D127" s="111" t="s">
        <v>347</v>
      </c>
      <c r="E127" s="111"/>
      <c r="F127" s="101" t="s">
        <v>289</v>
      </c>
      <c r="G127" s="101" t="s">
        <v>306</v>
      </c>
      <c r="H127" s="101" t="s">
        <v>306</v>
      </c>
      <c r="I127" s="101" t="s">
        <v>278</v>
      </c>
      <c r="J127" s="111" t="s">
        <v>307</v>
      </c>
      <c r="K127" s="111"/>
      <c r="L127" s="111" t="s">
        <v>307</v>
      </c>
      <c r="M127" s="111"/>
      <c r="N127" s="111" t="s">
        <v>280</v>
      </c>
      <c r="O127" s="111"/>
      <c r="P127" s="101"/>
    </row>
    <row r="128" spans="2:16">
      <c r="B128" s="101" t="s">
        <v>281</v>
      </c>
      <c r="C128" s="101" t="s">
        <v>282</v>
      </c>
      <c r="D128" s="111" t="s">
        <v>348</v>
      </c>
      <c r="E128" s="111"/>
      <c r="F128" s="101" t="s">
        <v>276</v>
      </c>
      <c r="G128" s="101" t="s">
        <v>306</v>
      </c>
      <c r="H128" s="101" t="s">
        <v>306</v>
      </c>
      <c r="I128" s="101" t="s">
        <v>291</v>
      </c>
      <c r="J128" s="111" t="s">
        <v>307</v>
      </c>
      <c r="K128" s="111"/>
      <c r="L128" s="111" t="s">
        <v>307</v>
      </c>
      <c r="M128" s="111"/>
      <c r="N128" s="111" t="s">
        <v>287</v>
      </c>
      <c r="O128" s="111"/>
      <c r="P128" s="101"/>
    </row>
    <row r="129" spans="2:16">
      <c r="B129" s="101" t="s">
        <v>281</v>
      </c>
      <c r="C129" s="101" t="s">
        <v>282</v>
      </c>
      <c r="D129" s="111" t="s">
        <v>349</v>
      </c>
      <c r="E129" s="111"/>
      <c r="F129" s="101" t="s">
        <v>289</v>
      </c>
      <c r="G129" s="101" t="s">
        <v>306</v>
      </c>
      <c r="H129" s="101" t="s">
        <v>306</v>
      </c>
      <c r="I129" s="101" t="s">
        <v>278</v>
      </c>
      <c r="J129" s="111" t="s">
        <v>310</v>
      </c>
      <c r="K129" s="111"/>
      <c r="L129" s="111" t="s">
        <v>310</v>
      </c>
      <c r="M129" s="111"/>
      <c r="N129" s="111" t="s">
        <v>287</v>
      </c>
      <c r="O129" s="111"/>
      <c r="P129" s="101"/>
    </row>
    <row r="130" spans="2:16" ht="19.2">
      <c r="B130" s="101" t="s">
        <v>316</v>
      </c>
      <c r="C130" s="101" t="s">
        <v>341</v>
      </c>
      <c r="D130" s="111" t="s">
        <v>350</v>
      </c>
      <c r="E130" s="111"/>
      <c r="F130" s="101" t="s">
        <v>276</v>
      </c>
      <c r="G130" s="101" t="s">
        <v>277</v>
      </c>
      <c r="H130" s="101" t="s">
        <v>277</v>
      </c>
      <c r="I130" s="101" t="s">
        <v>278</v>
      </c>
      <c r="J130" s="111" t="s">
        <v>313</v>
      </c>
      <c r="K130" s="111"/>
      <c r="L130" s="111" t="s">
        <v>313</v>
      </c>
      <c r="M130" s="111"/>
      <c r="N130" s="111" t="s">
        <v>287</v>
      </c>
      <c r="O130" s="111"/>
      <c r="P130" s="101"/>
    </row>
    <row r="134" spans="2:16" ht="28.8">
      <c r="B134" s="83" t="s">
        <v>248</v>
      </c>
      <c r="C134" s="85" t="s">
        <v>249</v>
      </c>
      <c r="D134" s="85"/>
      <c r="E134" s="83" t="s">
        <v>250</v>
      </c>
      <c r="F134" s="85" t="s">
        <v>351</v>
      </c>
      <c r="G134" s="85"/>
      <c r="H134" s="85"/>
      <c r="I134" s="83" t="s">
        <v>252</v>
      </c>
      <c r="J134" s="85" t="s">
        <v>352</v>
      </c>
      <c r="K134" s="85"/>
      <c r="L134" s="85"/>
      <c r="M134" s="85"/>
      <c r="N134" s="83"/>
      <c r="O134" s="83"/>
      <c r="P134" s="83"/>
    </row>
    <row r="135" spans="2:16"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</row>
    <row r="136" spans="2:16" ht="19.2">
      <c r="B136" s="83" t="s">
        <v>254</v>
      </c>
      <c r="C136" s="107" t="s">
        <v>255</v>
      </c>
      <c r="D136" s="90"/>
      <c r="E136" s="96" t="s">
        <v>256</v>
      </c>
      <c r="F136" s="107" t="s">
        <v>257</v>
      </c>
      <c r="G136" s="90"/>
      <c r="H136" s="96"/>
      <c r="I136" s="116" t="s">
        <v>258</v>
      </c>
      <c r="J136" s="108">
        <v>200</v>
      </c>
      <c r="K136" s="90"/>
      <c r="L136" s="90"/>
      <c r="M136" s="96" t="s">
        <v>127</v>
      </c>
      <c r="N136" s="83"/>
      <c r="O136" s="83"/>
      <c r="P136" s="83"/>
    </row>
    <row r="137" spans="2:16"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</row>
    <row r="138" spans="2:16" ht="28.8">
      <c r="B138" s="83" t="s">
        <v>259</v>
      </c>
      <c r="C138" s="107">
        <v>10</v>
      </c>
      <c r="D138" s="90"/>
      <c r="E138" s="96" t="s">
        <v>260</v>
      </c>
      <c r="F138" s="107" t="s">
        <v>261</v>
      </c>
      <c r="G138" s="90"/>
      <c r="H138" s="96"/>
      <c r="I138" s="85" t="s">
        <v>262</v>
      </c>
      <c r="J138" s="85"/>
      <c r="K138" s="108">
        <v>200</v>
      </c>
      <c r="L138" s="90"/>
      <c r="M138" s="96" t="s">
        <v>127</v>
      </c>
      <c r="N138" s="83"/>
      <c r="O138" s="83"/>
      <c r="P138" s="83"/>
    </row>
    <row r="139" spans="2:16"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</row>
    <row r="140" spans="2:16" ht="19.2">
      <c r="B140" s="83" t="s">
        <v>263</v>
      </c>
      <c r="C140" s="109" t="s">
        <v>353</v>
      </c>
      <c r="D140" s="107"/>
      <c r="E140" s="107"/>
      <c r="F140" s="107"/>
      <c r="G140" s="107"/>
      <c r="H140" s="107"/>
      <c r="I140" s="110" t="s">
        <v>265</v>
      </c>
      <c r="J140" s="85"/>
      <c r="K140" s="108">
        <v>0</v>
      </c>
      <c r="L140" s="90"/>
      <c r="M140" s="96" t="s">
        <v>127</v>
      </c>
      <c r="N140" s="83"/>
      <c r="O140" s="83"/>
      <c r="P140" s="83"/>
    </row>
    <row r="141" spans="2:16">
      <c r="B141" s="83"/>
      <c r="C141" s="107"/>
      <c r="D141" s="107"/>
      <c r="E141" s="107"/>
      <c r="F141" s="107"/>
      <c r="G141" s="107"/>
      <c r="H141" s="107"/>
      <c r="I141" s="96"/>
      <c r="J141" s="83"/>
      <c r="K141" s="83"/>
      <c r="L141" s="83"/>
      <c r="M141" s="83"/>
      <c r="N141" s="83"/>
      <c r="O141" s="83"/>
      <c r="P141" s="83"/>
    </row>
    <row r="142" spans="2:16">
      <c r="B142" s="83"/>
      <c r="C142" s="107"/>
      <c r="D142" s="107"/>
      <c r="E142" s="107"/>
      <c r="F142" s="107"/>
      <c r="G142" s="107"/>
      <c r="H142" s="107"/>
      <c r="I142" s="110" t="s">
        <v>266</v>
      </c>
      <c r="J142" s="85"/>
      <c r="K142" s="108">
        <v>0</v>
      </c>
      <c r="L142" s="90"/>
      <c r="M142" s="96" t="s">
        <v>127</v>
      </c>
      <c r="N142" s="83"/>
      <c r="O142" s="83"/>
      <c r="P142" s="83"/>
    </row>
    <row r="143" spans="2:16">
      <c r="B143" s="83"/>
      <c r="C143" s="107"/>
      <c r="D143" s="107"/>
      <c r="E143" s="107"/>
      <c r="F143" s="107"/>
      <c r="G143" s="107"/>
      <c r="H143" s="107"/>
      <c r="I143" s="96"/>
      <c r="J143" s="83"/>
      <c r="K143" s="83"/>
      <c r="L143" s="83"/>
      <c r="M143" s="83"/>
      <c r="N143" s="83"/>
      <c r="O143" s="83"/>
      <c r="P143" s="83"/>
    </row>
    <row r="144" spans="2:16">
      <c r="B144" s="83"/>
      <c r="C144" s="107"/>
      <c r="D144" s="107"/>
      <c r="E144" s="107"/>
      <c r="F144" s="107"/>
      <c r="G144" s="107"/>
      <c r="H144" s="107"/>
      <c r="I144" s="110" t="s">
        <v>267</v>
      </c>
      <c r="J144" s="85"/>
      <c r="K144" s="108">
        <v>0</v>
      </c>
      <c r="L144" s="90"/>
      <c r="M144" s="96" t="s">
        <v>127</v>
      </c>
      <c r="N144" s="83"/>
      <c r="O144" s="83"/>
      <c r="P144" s="83"/>
    </row>
    <row r="145" spans="2:16">
      <c r="B145" s="83"/>
      <c r="C145" s="107"/>
      <c r="D145" s="107"/>
      <c r="E145" s="107"/>
      <c r="F145" s="107"/>
      <c r="G145" s="107"/>
      <c r="H145" s="107"/>
      <c r="I145" s="96"/>
      <c r="J145" s="83"/>
      <c r="K145" s="83"/>
      <c r="L145" s="83"/>
      <c r="M145" s="83"/>
      <c r="N145" s="83"/>
      <c r="O145" s="83"/>
      <c r="P145" s="83"/>
    </row>
    <row r="146" spans="2:16">
      <c r="B146" s="83"/>
      <c r="C146" s="107"/>
      <c r="D146" s="107"/>
      <c r="E146" s="107"/>
      <c r="F146" s="107"/>
      <c r="G146" s="107"/>
      <c r="H146" s="107"/>
      <c r="I146" s="110" t="s">
        <v>268</v>
      </c>
      <c r="J146" s="85"/>
      <c r="K146" s="108">
        <v>0</v>
      </c>
      <c r="L146" s="90"/>
      <c r="M146" s="96" t="s">
        <v>127</v>
      </c>
      <c r="N146" s="83"/>
      <c r="O146" s="83"/>
      <c r="P146" s="83"/>
    </row>
    <row r="147" spans="2:16"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</row>
    <row r="148" spans="2:16" ht="30.6">
      <c r="B148" s="97" t="s">
        <v>129</v>
      </c>
      <c r="C148" s="97" t="s">
        <v>130</v>
      </c>
      <c r="D148" s="98" t="s">
        <v>269</v>
      </c>
      <c r="E148" s="98"/>
      <c r="F148" s="97" t="s">
        <v>131</v>
      </c>
      <c r="G148" s="97" t="s">
        <v>270</v>
      </c>
      <c r="H148" s="97" t="s">
        <v>271</v>
      </c>
      <c r="I148" s="97" t="s">
        <v>133</v>
      </c>
      <c r="J148" s="98" t="s">
        <v>147</v>
      </c>
      <c r="K148" s="98"/>
      <c r="L148" s="98" t="s">
        <v>272</v>
      </c>
      <c r="M148" s="98"/>
      <c r="N148" s="98" t="s">
        <v>134</v>
      </c>
      <c r="O148" s="98"/>
      <c r="P148" s="97" t="s">
        <v>135</v>
      </c>
    </row>
    <row r="149" spans="2:16">
      <c r="B149" s="101" t="s">
        <v>281</v>
      </c>
      <c r="C149" s="101" t="s">
        <v>314</v>
      </c>
      <c r="D149" s="111" t="s">
        <v>354</v>
      </c>
      <c r="E149" s="111"/>
      <c r="F149" s="101" t="s">
        <v>276</v>
      </c>
      <c r="G149" s="101" t="s">
        <v>343</v>
      </c>
      <c r="H149" s="101" t="s">
        <v>343</v>
      </c>
      <c r="I149" s="101" t="s">
        <v>278</v>
      </c>
      <c r="J149" s="111" t="s">
        <v>307</v>
      </c>
      <c r="K149" s="111"/>
      <c r="L149" s="111" t="s">
        <v>307</v>
      </c>
      <c r="M149" s="111"/>
      <c r="N149" s="111" t="s">
        <v>280</v>
      </c>
      <c r="O149" s="111"/>
      <c r="P149" s="101"/>
    </row>
    <row r="150" spans="2:16">
      <c r="B150" s="101" t="s">
        <v>281</v>
      </c>
      <c r="C150" s="101" t="s">
        <v>282</v>
      </c>
      <c r="D150" s="111" t="s">
        <v>355</v>
      </c>
      <c r="E150" s="111"/>
      <c r="F150" s="101" t="s">
        <v>276</v>
      </c>
      <c r="G150" s="101" t="s">
        <v>356</v>
      </c>
      <c r="H150" s="101" t="s">
        <v>356</v>
      </c>
      <c r="I150" s="101" t="s">
        <v>300</v>
      </c>
      <c r="J150" s="111" t="s">
        <v>313</v>
      </c>
      <c r="K150" s="111"/>
      <c r="L150" s="111" t="s">
        <v>313</v>
      </c>
      <c r="M150" s="111"/>
      <c r="N150" s="111" t="s">
        <v>287</v>
      </c>
      <c r="O150" s="111"/>
      <c r="P150" s="101"/>
    </row>
    <row r="151" spans="2:16">
      <c r="B151" s="101" t="s">
        <v>281</v>
      </c>
      <c r="C151" s="101" t="s">
        <v>282</v>
      </c>
      <c r="D151" s="111" t="s">
        <v>357</v>
      </c>
      <c r="E151" s="111"/>
      <c r="F151" s="101" t="s">
        <v>276</v>
      </c>
      <c r="G151" s="101" t="s">
        <v>313</v>
      </c>
      <c r="H151" s="101" t="s">
        <v>313</v>
      </c>
      <c r="I151" s="101" t="s">
        <v>285</v>
      </c>
      <c r="J151" s="111" t="s">
        <v>310</v>
      </c>
      <c r="K151" s="111"/>
      <c r="L151" s="111" t="s">
        <v>310</v>
      </c>
      <c r="M151" s="111"/>
      <c r="N151" s="111" t="s">
        <v>287</v>
      </c>
      <c r="O151" s="111"/>
      <c r="P151" s="101"/>
    </row>
    <row r="152" spans="2:16">
      <c r="B152" s="101" t="s">
        <v>273</v>
      </c>
      <c r="C152" s="101" t="s">
        <v>274</v>
      </c>
      <c r="D152" s="111" t="s">
        <v>358</v>
      </c>
      <c r="E152" s="111"/>
      <c r="F152" s="101" t="s">
        <v>276</v>
      </c>
      <c r="G152" s="101" t="s">
        <v>359</v>
      </c>
      <c r="H152" s="101" t="s">
        <v>359</v>
      </c>
      <c r="I152" s="101" t="s">
        <v>360</v>
      </c>
      <c r="J152" s="111" t="s">
        <v>307</v>
      </c>
      <c r="K152" s="111"/>
      <c r="L152" s="111" t="s">
        <v>307</v>
      </c>
      <c r="M152" s="111"/>
      <c r="N152" s="111" t="s">
        <v>287</v>
      </c>
      <c r="O152" s="111"/>
      <c r="P152" s="101"/>
    </row>
    <row r="155" spans="2:16" ht="28.8">
      <c r="B155" s="83" t="s">
        <v>248</v>
      </c>
      <c r="C155" s="85" t="s">
        <v>249</v>
      </c>
      <c r="D155" s="85"/>
      <c r="E155" s="83" t="s">
        <v>250</v>
      </c>
      <c r="F155" s="85" t="s">
        <v>361</v>
      </c>
      <c r="G155" s="85"/>
      <c r="H155" s="85"/>
      <c r="I155" s="83" t="s">
        <v>252</v>
      </c>
      <c r="J155" s="85" t="s">
        <v>362</v>
      </c>
      <c r="K155" s="85"/>
      <c r="L155" s="85"/>
      <c r="M155" s="85"/>
      <c r="N155" s="83"/>
      <c r="O155" s="83"/>
      <c r="P155" s="83"/>
    </row>
    <row r="156" spans="2:16"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</row>
    <row r="157" spans="2:16" ht="19.2">
      <c r="B157" s="83" t="s">
        <v>254</v>
      </c>
      <c r="C157" s="107" t="s">
        <v>255</v>
      </c>
      <c r="D157" s="90"/>
      <c r="E157" s="96" t="s">
        <v>256</v>
      </c>
      <c r="F157" s="107" t="s">
        <v>363</v>
      </c>
      <c r="G157" s="90"/>
      <c r="H157" s="96"/>
      <c r="I157" s="116" t="s">
        <v>258</v>
      </c>
      <c r="J157" s="108">
        <v>30</v>
      </c>
      <c r="K157" s="90"/>
      <c r="L157" s="90"/>
      <c r="M157" s="96" t="s">
        <v>127</v>
      </c>
      <c r="N157" s="83"/>
      <c r="O157" s="83"/>
      <c r="P157" s="83"/>
    </row>
    <row r="158" spans="2:16"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</row>
    <row r="159" spans="2:16" ht="28.8">
      <c r="B159" s="83" t="s">
        <v>259</v>
      </c>
      <c r="C159" s="107">
        <v>10</v>
      </c>
      <c r="D159" s="90"/>
      <c r="E159" s="96" t="s">
        <v>260</v>
      </c>
      <c r="F159" s="107" t="s">
        <v>364</v>
      </c>
      <c r="G159" s="90"/>
      <c r="H159" s="96"/>
      <c r="I159" s="85" t="s">
        <v>262</v>
      </c>
      <c r="J159" s="85"/>
      <c r="K159" s="108">
        <v>30</v>
      </c>
      <c r="L159" s="90"/>
      <c r="M159" s="96" t="s">
        <v>127</v>
      </c>
      <c r="N159" s="83"/>
      <c r="O159" s="83"/>
      <c r="P159" s="83"/>
    </row>
    <row r="160" spans="2:16"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</row>
    <row r="161" spans="2:16" ht="19.2">
      <c r="B161" s="83" t="s">
        <v>263</v>
      </c>
      <c r="C161" s="109" t="s">
        <v>365</v>
      </c>
      <c r="D161" s="107"/>
      <c r="E161" s="107"/>
      <c r="F161" s="107"/>
      <c r="G161" s="107"/>
      <c r="H161" s="107"/>
      <c r="I161" s="110" t="s">
        <v>265</v>
      </c>
      <c r="J161" s="85"/>
      <c r="K161" s="108">
        <v>0</v>
      </c>
      <c r="L161" s="90"/>
      <c r="M161" s="96" t="s">
        <v>127</v>
      </c>
      <c r="N161" s="83"/>
      <c r="O161" s="83"/>
      <c r="P161" s="83"/>
    </row>
    <row r="162" spans="2:16">
      <c r="B162" s="83"/>
      <c r="C162" s="107"/>
      <c r="D162" s="107"/>
      <c r="E162" s="107"/>
      <c r="F162" s="107"/>
      <c r="G162" s="107"/>
      <c r="H162" s="107"/>
      <c r="I162" s="96"/>
      <c r="J162" s="83"/>
      <c r="K162" s="83"/>
      <c r="L162" s="83"/>
      <c r="M162" s="83"/>
      <c r="N162" s="83"/>
      <c r="O162" s="83"/>
      <c r="P162" s="83"/>
    </row>
    <row r="163" spans="2:16">
      <c r="B163" s="83"/>
      <c r="C163" s="107"/>
      <c r="D163" s="107"/>
      <c r="E163" s="107"/>
      <c r="F163" s="107"/>
      <c r="G163" s="107"/>
      <c r="H163" s="107"/>
      <c r="I163" s="110" t="s">
        <v>266</v>
      </c>
      <c r="J163" s="85"/>
      <c r="K163" s="108">
        <v>0</v>
      </c>
      <c r="L163" s="90"/>
      <c r="M163" s="96" t="s">
        <v>127</v>
      </c>
      <c r="N163" s="83"/>
      <c r="O163" s="83"/>
      <c r="P163" s="83"/>
    </row>
    <row r="164" spans="2:16">
      <c r="B164" s="83"/>
      <c r="C164" s="107"/>
      <c r="D164" s="107"/>
      <c r="E164" s="107"/>
      <c r="F164" s="107"/>
      <c r="G164" s="107"/>
      <c r="H164" s="107"/>
      <c r="I164" s="96"/>
      <c r="J164" s="83"/>
      <c r="K164" s="83"/>
      <c r="L164" s="83"/>
      <c r="M164" s="83"/>
      <c r="N164" s="83"/>
      <c r="O164" s="83"/>
      <c r="P164" s="83"/>
    </row>
    <row r="165" spans="2:16">
      <c r="B165" s="83"/>
      <c r="C165" s="107"/>
      <c r="D165" s="107"/>
      <c r="E165" s="107"/>
      <c r="F165" s="107"/>
      <c r="G165" s="107"/>
      <c r="H165" s="107"/>
      <c r="I165" s="110" t="s">
        <v>267</v>
      </c>
      <c r="J165" s="85"/>
      <c r="K165" s="108">
        <v>0</v>
      </c>
      <c r="L165" s="90"/>
      <c r="M165" s="96" t="s">
        <v>127</v>
      </c>
      <c r="N165" s="83"/>
      <c r="O165" s="83"/>
      <c r="P165" s="83"/>
    </row>
    <row r="166" spans="2:16">
      <c r="B166" s="83"/>
      <c r="C166" s="107"/>
      <c r="D166" s="107"/>
      <c r="E166" s="107"/>
      <c r="F166" s="107"/>
      <c r="G166" s="107"/>
      <c r="H166" s="107"/>
      <c r="I166" s="96"/>
      <c r="J166" s="83"/>
      <c r="K166" s="83"/>
      <c r="L166" s="83"/>
      <c r="M166" s="83"/>
      <c r="N166" s="83"/>
      <c r="O166" s="83"/>
      <c r="P166" s="83"/>
    </row>
    <row r="167" spans="2:16">
      <c r="B167" s="83"/>
      <c r="C167" s="107"/>
      <c r="D167" s="107"/>
      <c r="E167" s="107"/>
      <c r="F167" s="107"/>
      <c r="G167" s="107"/>
      <c r="H167" s="107"/>
      <c r="I167" s="110" t="s">
        <v>268</v>
      </c>
      <c r="J167" s="85"/>
      <c r="K167" s="108">
        <v>0</v>
      </c>
      <c r="L167" s="90"/>
      <c r="M167" s="96" t="s">
        <v>127</v>
      </c>
      <c r="N167" s="83"/>
      <c r="O167" s="83"/>
      <c r="P167" s="83"/>
    </row>
    <row r="168" spans="2:16"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</row>
    <row r="169" spans="2:16" ht="30.6">
      <c r="B169" s="97" t="s">
        <v>129</v>
      </c>
      <c r="C169" s="97" t="s">
        <v>130</v>
      </c>
      <c r="D169" s="98" t="s">
        <v>269</v>
      </c>
      <c r="E169" s="98"/>
      <c r="F169" s="97" t="s">
        <v>131</v>
      </c>
      <c r="G169" s="97" t="s">
        <v>270</v>
      </c>
      <c r="H169" s="97" t="s">
        <v>271</v>
      </c>
      <c r="I169" s="97" t="s">
        <v>133</v>
      </c>
      <c r="J169" s="98" t="s">
        <v>147</v>
      </c>
      <c r="K169" s="98"/>
      <c r="L169" s="98" t="s">
        <v>272</v>
      </c>
      <c r="M169" s="98"/>
      <c r="N169" s="98" t="s">
        <v>134</v>
      </c>
      <c r="O169" s="98"/>
      <c r="P169" s="97" t="s">
        <v>135</v>
      </c>
    </row>
    <row r="170" spans="2:16">
      <c r="B170" s="101" t="s">
        <v>281</v>
      </c>
      <c r="C170" s="101" t="s">
        <v>282</v>
      </c>
      <c r="D170" s="111" t="s">
        <v>366</v>
      </c>
      <c r="E170" s="111"/>
      <c r="F170" s="101" t="s">
        <v>276</v>
      </c>
      <c r="G170" s="101" t="s">
        <v>329</v>
      </c>
      <c r="H170" s="101" t="s">
        <v>329</v>
      </c>
      <c r="I170" s="101" t="s">
        <v>367</v>
      </c>
      <c r="J170" s="111" t="s">
        <v>338</v>
      </c>
      <c r="K170" s="111"/>
      <c r="L170" s="111" t="s">
        <v>338</v>
      </c>
      <c r="M170" s="111"/>
      <c r="N170" s="111" t="s">
        <v>280</v>
      </c>
      <c r="O170" s="111"/>
      <c r="P170" s="101"/>
    </row>
    <row r="171" spans="2:16">
      <c r="B171" s="101" t="s">
        <v>273</v>
      </c>
      <c r="C171" s="101" t="s">
        <v>368</v>
      </c>
      <c r="D171" s="111" t="s">
        <v>369</v>
      </c>
      <c r="E171" s="111"/>
      <c r="F171" s="101" t="s">
        <v>276</v>
      </c>
      <c r="G171" s="101" t="s">
        <v>306</v>
      </c>
      <c r="H171" s="101" t="s">
        <v>306</v>
      </c>
      <c r="I171" s="101" t="s">
        <v>370</v>
      </c>
      <c r="J171" s="111" t="s">
        <v>307</v>
      </c>
      <c r="K171" s="111"/>
      <c r="L171" s="111" t="s">
        <v>307</v>
      </c>
      <c r="M171" s="111"/>
      <c r="N171" s="111" t="s">
        <v>287</v>
      </c>
      <c r="O171" s="111"/>
      <c r="P171" s="101"/>
    </row>
    <row r="172" spans="2:16" ht="19.2">
      <c r="B172" s="101" t="s">
        <v>316</v>
      </c>
      <c r="C172" s="101" t="s">
        <v>316</v>
      </c>
      <c r="D172" s="111" t="s">
        <v>371</v>
      </c>
      <c r="E172" s="111"/>
      <c r="F172" s="101" t="s">
        <v>276</v>
      </c>
      <c r="G172" s="101" t="s">
        <v>318</v>
      </c>
      <c r="H172" s="101" t="s">
        <v>318</v>
      </c>
      <c r="I172" s="101" t="s">
        <v>278</v>
      </c>
      <c r="J172" s="111" t="s">
        <v>313</v>
      </c>
      <c r="K172" s="111"/>
      <c r="L172" s="111" t="s">
        <v>313</v>
      </c>
      <c r="M172" s="111"/>
      <c r="N172" s="111" t="s">
        <v>287</v>
      </c>
      <c r="O172" s="111"/>
      <c r="P172" s="101"/>
    </row>
    <row r="176" spans="2:16" ht="28.8">
      <c r="B176" s="83" t="s">
        <v>248</v>
      </c>
      <c r="C176" s="85" t="s">
        <v>249</v>
      </c>
      <c r="D176" s="85"/>
      <c r="E176" s="83" t="s">
        <v>250</v>
      </c>
      <c r="F176" s="85" t="s">
        <v>372</v>
      </c>
      <c r="G176" s="85"/>
      <c r="H176" s="85"/>
      <c r="I176" s="83" t="s">
        <v>252</v>
      </c>
      <c r="J176" s="85" t="s">
        <v>373</v>
      </c>
      <c r="K176" s="85"/>
      <c r="L176" s="85"/>
      <c r="M176" s="85"/>
      <c r="N176" s="83"/>
      <c r="O176" s="83"/>
      <c r="P176" s="83"/>
    </row>
    <row r="177" spans="2:16"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</row>
    <row r="178" spans="2:16" ht="19.2">
      <c r="B178" s="83" t="s">
        <v>254</v>
      </c>
      <c r="C178" s="107" t="s">
        <v>255</v>
      </c>
      <c r="D178" s="90"/>
      <c r="E178" s="96" t="s">
        <v>256</v>
      </c>
      <c r="F178" s="107" t="s">
        <v>374</v>
      </c>
      <c r="G178" s="90"/>
      <c r="H178" s="96"/>
      <c r="I178" s="116" t="s">
        <v>258</v>
      </c>
      <c r="J178" s="108">
        <v>299</v>
      </c>
      <c r="K178" s="90"/>
      <c r="L178" s="90"/>
      <c r="M178" s="96" t="s">
        <v>127</v>
      </c>
      <c r="N178" s="83"/>
      <c r="O178" s="83"/>
      <c r="P178" s="83"/>
    </row>
    <row r="179" spans="2:16"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</row>
    <row r="180" spans="2:16" ht="28.8">
      <c r="B180" s="83" t="s">
        <v>259</v>
      </c>
      <c r="C180" s="107">
        <v>10</v>
      </c>
      <c r="D180" s="90"/>
      <c r="E180" s="96" t="s">
        <v>260</v>
      </c>
      <c r="F180" s="107" t="s">
        <v>375</v>
      </c>
      <c r="G180" s="90"/>
      <c r="H180" s="96"/>
      <c r="I180" s="85" t="s">
        <v>262</v>
      </c>
      <c r="J180" s="85"/>
      <c r="K180" s="108">
        <v>299</v>
      </c>
      <c r="L180" s="90"/>
      <c r="M180" s="96" t="s">
        <v>127</v>
      </c>
      <c r="N180" s="83"/>
      <c r="O180" s="83"/>
      <c r="P180" s="83"/>
    </row>
    <row r="181" spans="2:16"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</row>
    <row r="182" spans="2:16" ht="19.2">
      <c r="B182" s="83" t="s">
        <v>263</v>
      </c>
      <c r="C182" s="109" t="s">
        <v>376</v>
      </c>
      <c r="D182" s="107"/>
      <c r="E182" s="107"/>
      <c r="F182" s="107"/>
      <c r="G182" s="107"/>
      <c r="H182" s="107"/>
      <c r="I182" s="110" t="s">
        <v>265</v>
      </c>
      <c r="J182" s="85"/>
      <c r="K182" s="108">
        <v>0</v>
      </c>
      <c r="L182" s="90"/>
      <c r="M182" s="96" t="s">
        <v>127</v>
      </c>
      <c r="N182" s="83"/>
      <c r="O182" s="83"/>
      <c r="P182" s="83"/>
    </row>
    <row r="183" spans="2:16">
      <c r="B183" s="83"/>
      <c r="C183" s="107"/>
      <c r="D183" s="107"/>
      <c r="E183" s="107"/>
      <c r="F183" s="107"/>
      <c r="G183" s="107"/>
      <c r="H183" s="107"/>
      <c r="I183" s="96"/>
      <c r="J183" s="83"/>
      <c r="K183" s="83"/>
      <c r="L183" s="83"/>
      <c r="M183" s="83"/>
      <c r="N183" s="83"/>
      <c r="O183" s="83"/>
      <c r="P183" s="83"/>
    </row>
    <row r="184" spans="2:16">
      <c r="B184" s="83"/>
      <c r="C184" s="107"/>
      <c r="D184" s="107"/>
      <c r="E184" s="107"/>
      <c r="F184" s="107"/>
      <c r="G184" s="107"/>
      <c r="H184" s="107"/>
      <c r="I184" s="110" t="s">
        <v>266</v>
      </c>
      <c r="J184" s="85"/>
      <c r="K184" s="108">
        <v>0</v>
      </c>
      <c r="L184" s="90"/>
      <c r="M184" s="96" t="s">
        <v>127</v>
      </c>
      <c r="N184" s="83"/>
      <c r="O184" s="83"/>
      <c r="P184" s="83"/>
    </row>
    <row r="185" spans="2:16">
      <c r="B185" s="83"/>
      <c r="C185" s="107"/>
      <c r="D185" s="107"/>
      <c r="E185" s="107"/>
      <c r="F185" s="107"/>
      <c r="G185" s="107"/>
      <c r="H185" s="107"/>
      <c r="I185" s="96"/>
      <c r="J185" s="83"/>
      <c r="K185" s="83"/>
      <c r="L185" s="83"/>
      <c r="M185" s="83"/>
      <c r="N185" s="83"/>
      <c r="O185" s="83"/>
      <c r="P185" s="83"/>
    </row>
    <row r="186" spans="2:16">
      <c r="B186" s="83"/>
      <c r="C186" s="107"/>
      <c r="D186" s="107"/>
      <c r="E186" s="107"/>
      <c r="F186" s="107"/>
      <c r="G186" s="107"/>
      <c r="H186" s="107"/>
      <c r="I186" s="110" t="s">
        <v>267</v>
      </c>
      <c r="J186" s="85"/>
      <c r="K186" s="108">
        <v>0</v>
      </c>
      <c r="L186" s="90"/>
      <c r="M186" s="96" t="s">
        <v>127</v>
      </c>
      <c r="N186" s="83"/>
      <c r="O186" s="83"/>
      <c r="P186" s="83"/>
    </row>
    <row r="187" spans="2:16">
      <c r="B187" s="83"/>
      <c r="C187" s="107"/>
      <c r="D187" s="107"/>
      <c r="E187" s="107"/>
      <c r="F187" s="107"/>
      <c r="G187" s="107"/>
      <c r="H187" s="107"/>
      <c r="I187" s="96"/>
      <c r="J187" s="83"/>
      <c r="K187" s="83"/>
      <c r="L187" s="83"/>
      <c r="M187" s="83"/>
      <c r="N187" s="83"/>
      <c r="O187" s="83"/>
      <c r="P187" s="83"/>
    </row>
    <row r="188" spans="2:16">
      <c r="B188" s="83"/>
      <c r="C188" s="107"/>
      <c r="D188" s="107"/>
      <c r="E188" s="107"/>
      <c r="F188" s="107"/>
      <c r="G188" s="107"/>
      <c r="H188" s="107"/>
      <c r="I188" s="110" t="s">
        <v>268</v>
      </c>
      <c r="J188" s="85"/>
      <c r="K188" s="108">
        <v>0</v>
      </c>
      <c r="L188" s="90"/>
      <c r="M188" s="96" t="s">
        <v>127</v>
      </c>
      <c r="N188" s="83"/>
      <c r="O188" s="83"/>
      <c r="P188" s="83"/>
    </row>
    <row r="189" spans="2:16"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</row>
    <row r="190" spans="2:16" ht="30.6">
      <c r="B190" s="97" t="s">
        <v>129</v>
      </c>
      <c r="C190" s="97" t="s">
        <v>130</v>
      </c>
      <c r="D190" s="98" t="s">
        <v>269</v>
      </c>
      <c r="E190" s="98"/>
      <c r="F190" s="97" t="s">
        <v>131</v>
      </c>
      <c r="G190" s="97" t="s">
        <v>270</v>
      </c>
      <c r="H190" s="97" t="s">
        <v>271</v>
      </c>
      <c r="I190" s="97" t="s">
        <v>133</v>
      </c>
      <c r="J190" s="98" t="s">
        <v>147</v>
      </c>
      <c r="K190" s="98"/>
      <c r="L190" s="98" t="s">
        <v>272</v>
      </c>
      <c r="M190" s="98"/>
      <c r="N190" s="98" t="s">
        <v>134</v>
      </c>
      <c r="O190" s="98"/>
      <c r="P190" s="97" t="s">
        <v>135</v>
      </c>
    </row>
    <row r="191" spans="2:16">
      <c r="B191" s="101" t="s">
        <v>281</v>
      </c>
      <c r="C191" s="101" t="s">
        <v>314</v>
      </c>
      <c r="D191" s="111" t="s">
        <v>377</v>
      </c>
      <c r="E191" s="111"/>
      <c r="F191" s="101" t="s">
        <v>276</v>
      </c>
      <c r="G191" s="101" t="s">
        <v>318</v>
      </c>
      <c r="H191" s="101" t="s">
        <v>318</v>
      </c>
      <c r="I191" s="101" t="s">
        <v>278</v>
      </c>
      <c r="J191" s="111" t="s">
        <v>307</v>
      </c>
      <c r="K191" s="111"/>
      <c r="L191" s="111" t="s">
        <v>307</v>
      </c>
      <c r="M191" s="111"/>
      <c r="N191" s="111" t="s">
        <v>280</v>
      </c>
      <c r="O191" s="111"/>
      <c r="P191" s="101"/>
    </row>
    <row r="192" spans="2:16">
      <c r="B192" s="101" t="s">
        <v>281</v>
      </c>
      <c r="C192" s="101" t="s">
        <v>308</v>
      </c>
      <c r="D192" s="111" t="s">
        <v>378</v>
      </c>
      <c r="E192" s="111"/>
      <c r="F192" s="101" t="s">
        <v>289</v>
      </c>
      <c r="G192" s="101" t="s">
        <v>306</v>
      </c>
      <c r="H192" s="101" t="s">
        <v>306</v>
      </c>
      <c r="I192" s="101" t="s">
        <v>278</v>
      </c>
      <c r="J192" s="111" t="s">
        <v>313</v>
      </c>
      <c r="K192" s="111"/>
      <c r="L192" s="111" t="s">
        <v>313</v>
      </c>
      <c r="M192" s="111"/>
      <c r="N192" s="111" t="s">
        <v>287</v>
      </c>
      <c r="O192" s="111"/>
      <c r="P192" s="101"/>
    </row>
    <row r="193" spans="2:16">
      <c r="B193" s="101" t="s">
        <v>281</v>
      </c>
      <c r="C193" s="101" t="s">
        <v>282</v>
      </c>
      <c r="D193" s="111" t="s">
        <v>379</v>
      </c>
      <c r="E193" s="111"/>
      <c r="F193" s="101" t="s">
        <v>289</v>
      </c>
      <c r="G193" s="101" t="s">
        <v>380</v>
      </c>
      <c r="H193" s="101" t="s">
        <v>380</v>
      </c>
      <c r="I193" s="101" t="s">
        <v>278</v>
      </c>
      <c r="J193" s="111" t="s">
        <v>310</v>
      </c>
      <c r="K193" s="111"/>
      <c r="L193" s="111" t="s">
        <v>310</v>
      </c>
      <c r="M193" s="111"/>
      <c r="N193" s="111" t="s">
        <v>287</v>
      </c>
      <c r="O193" s="111"/>
      <c r="P193" s="101"/>
    </row>
    <row r="194" spans="2:16">
      <c r="B194" s="101" t="s">
        <v>273</v>
      </c>
      <c r="C194" s="101" t="s">
        <v>274</v>
      </c>
      <c r="D194" s="111" t="s">
        <v>381</v>
      </c>
      <c r="E194" s="111"/>
      <c r="F194" s="101" t="s">
        <v>276</v>
      </c>
      <c r="G194" s="101" t="s">
        <v>318</v>
      </c>
      <c r="H194" s="101" t="s">
        <v>318</v>
      </c>
      <c r="I194" s="101" t="s">
        <v>278</v>
      </c>
      <c r="J194" s="111" t="s">
        <v>307</v>
      </c>
      <c r="K194" s="111"/>
      <c r="L194" s="111" t="s">
        <v>307</v>
      </c>
      <c r="M194" s="111"/>
      <c r="N194" s="111" t="s">
        <v>287</v>
      </c>
      <c r="O194" s="111"/>
      <c r="P194" s="101"/>
    </row>
    <row r="197" spans="2:16" ht="28.8">
      <c r="B197" s="83" t="s">
        <v>248</v>
      </c>
      <c r="C197" s="85" t="s">
        <v>249</v>
      </c>
      <c r="D197" s="85"/>
      <c r="E197" s="83" t="s">
        <v>250</v>
      </c>
      <c r="F197" s="85" t="s">
        <v>382</v>
      </c>
      <c r="G197" s="85"/>
      <c r="H197" s="85"/>
      <c r="I197" s="83" t="s">
        <v>252</v>
      </c>
      <c r="J197" s="85" t="s">
        <v>383</v>
      </c>
      <c r="K197" s="85"/>
      <c r="L197" s="85"/>
      <c r="M197" s="85"/>
      <c r="N197" s="83"/>
      <c r="O197" s="83"/>
      <c r="P197" s="83"/>
    </row>
    <row r="198" spans="2:16"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</row>
    <row r="199" spans="2:16" ht="19.2">
      <c r="B199" s="83" t="s">
        <v>254</v>
      </c>
      <c r="C199" s="107" t="s">
        <v>255</v>
      </c>
      <c r="D199" s="90"/>
      <c r="E199" s="96" t="s">
        <v>256</v>
      </c>
      <c r="F199" s="107" t="s">
        <v>384</v>
      </c>
      <c r="G199" s="90"/>
      <c r="H199" s="96"/>
      <c r="I199" s="116" t="s">
        <v>258</v>
      </c>
      <c r="J199" s="108">
        <v>50</v>
      </c>
      <c r="K199" s="90"/>
      <c r="L199" s="90"/>
      <c r="M199" s="96" t="s">
        <v>127</v>
      </c>
      <c r="N199" s="83"/>
      <c r="O199" s="83"/>
      <c r="P199" s="83"/>
    </row>
    <row r="200" spans="2:16"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</row>
    <row r="201" spans="2:16" ht="28.8">
      <c r="B201" s="83" t="s">
        <v>259</v>
      </c>
      <c r="C201" s="107">
        <v>10</v>
      </c>
      <c r="D201" s="90"/>
      <c r="E201" s="96" t="s">
        <v>260</v>
      </c>
      <c r="F201" s="107" t="s">
        <v>261</v>
      </c>
      <c r="G201" s="90"/>
      <c r="H201" s="96"/>
      <c r="I201" s="85" t="s">
        <v>262</v>
      </c>
      <c r="J201" s="85"/>
      <c r="K201" s="108">
        <v>50</v>
      </c>
      <c r="L201" s="90"/>
      <c r="M201" s="96" t="s">
        <v>127</v>
      </c>
      <c r="N201" s="83"/>
      <c r="O201" s="83"/>
      <c r="P201" s="83"/>
    </row>
    <row r="202" spans="2:16"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</row>
    <row r="203" spans="2:16" ht="19.2">
      <c r="B203" s="83" t="s">
        <v>263</v>
      </c>
      <c r="C203" s="109" t="s">
        <v>385</v>
      </c>
      <c r="D203" s="107"/>
      <c r="E203" s="107"/>
      <c r="F203" s="107"/>
      <c r="G203" s="107"/>
      <c r="H203" s="107"/>
      <c r="I203" s="110" t="s">
        <v>265</v>
      </c>
      <c r="J203" s="85"/>
      <c r="K203" s="108">
        <v>0</v>
      </c>
      <c r="L203" s="90"/>
      <c r="M203" s="96" t="s">
        <v>127</v>
      </c>
      <c r="N203" s="83"/>
      <c r="O203" s="83"/>
      <c r="P203" s="83"/>
    </row>
    <row r="204" spans="2:16">
      <c r="B204" s="83"/>
      <c r="C204" s="107"/>
      <c r="D204" s="107"/>
      <c r="E204" s="107"/>
      <c r="F204" s="107"/>
      <c r="G204" s="107"/>
      <c r="H204" s="107"/>
      <c r="I204" s="96"/>
      <c r="J204" s="83"/>
      <c r="K204" s="83"/>
      <c r="L204" s="83"/>
      <c r="M204" s="83"/>
      <c r="N204" s="83"/>
      <c r="O204" s="83"/>
      <c r="P204" s="83"/>
    </row>
    <row r="205" spans="2:16">
      <c r="B205" s="83"/>
      <c r="C205" s="107"/>
      <c r="D205" s="107"/>
      <c r="E205" s="107"/>
      <c r="F205" s="107"/>
      <c r="G205" s="107"/>
      <c r="H205" s="107"/>
      <c r="I205" s="110" t="s">
        <v>266</v>
      </c>
      <c r="J205" s="85"/>
      <c r="K205" s="108">
        <v>0</v>
      </c>
      <c r="L205" s="90"/>
      <c r="M205" s="96" t="s">
        <v>127</v>
      </c>
      <c r="N205" s="83"/>
      <c r="O205" s="83"/>
      <c r="P205" s="83"/>
    </row>
    <row r="206" spans="2:16">
      <c r="B206" s="83"/>
      <c r="C206" s="107"/>
      <c r="D206" s="107"/>
      <c r="E206" s="107"/>
      <c r="F206" s="107"/>
      <c r="G206" s="107"/>
      <c r="H206" s="107"/>
      <c r="I206" s="96"/>
      <c r="J206" s="83"/>
      <c r="K206" s="83"/>
      <c r="L206" s="83"/>
      <c r="M206" s="83"/>
      <c r="N206" s="83"/>
      <c r="O206" s="83"/>
      <c r="P206" s="83"/>
    </row>
    <row r="207" spans="2:16">
      <c r="B207" s="83"/>
      <c r="C207" s="107"/>
      <c r="D207" s="107"/>
      <c r="E207" s="107"/>
      <c r="F207" s="107"/>
      <c r="G207" s="107"/>
      <c r="H207" s="107"/>
      <c r="I207" s="110" t="s">
        <v>267</v>
      </c>
      <c r="J207" s="85"/>
      <c r="K207" s="108">
        <v>0</v>
      </c>
      <c r="L207" s="90"/>
      <c r="M207" s="96" t="s">
        <v>127</v>
      </c>
      <c r="N207" s="83"/>
      <c r="O207" s="83"/>
      <c r="P207" s="83"/>
    </row>
    <row r="208" spans="2:16">
      <c r="B208" s="83"/>
      <c r="C208" s="107"/>
      <c r="D208" s="107"/>
      <c r="E208" s="107"/>
      <c r="F208" s="107"/>
      <c r="G208" s="107"/>
      <c r="H208" s="107"/>
      <c r="I208" s="96"/>
      <c r="J208" s="83"/>
      <c r="K208" s="83"/>
      <c r="L208" s="83"/>
      <c r="M208" s="83"/>
      <c r="N208" s="83"/>
      <c r="O208" s="83"/>
      <c r="P208" s="83"/>
    </row>
    <row r="209" spans="2:16">
      <c r="B209" s="83"/>
      <c r="C209" s="107"/>
      <c r="D209" s="107"/>
      <c r="E209" s="107"/>
      <c r="F209" s="107"/>
      <c r="G209" s="107"/>
      <c r="H209" s="107"/>
      <c r="I209" s="110" t="s">
        <v>268</v>
      </c>
      <c r="J209" s="85"/>
      <c r="K209" s="108">
        <v>0</v>
      </c>
      <c r="L209" s="90"/>
      <c r="M209" s="96" t="s">
        <v>127</v>
      </c>
      <c r="N209" s="83"/>
      <c r="O209" s="83"/>
      <c r="P209" s="83"/>
    </row>
    <row r="210" spans="2:16"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</row>
    <row r="211" spans="2:16" ht="30.6">
      <c r="B211" s="97" t="s">
        <v>129</v>
      </c>
      <c r="C211" s="97" t="s">
        <v>130</v>
      </c>
      <c r="D211" s="98" t="s">
        <v>269</v>
      </c>
      <c r="E211" s="98"/>
      <c r="F211" s="97" t="s">
        <v>131</v>
      </c>
      <c r="G211" s="97" t="s">
        <v>270</v>
      </c>
      <c r="H211" s="97" t="s">
        <v>271</v>
      </c>
      <c r="I211" s="97" t="s">
        <v>133</v>
      </c>
      <c r="J211" s="98" t="s">
        <v>147</v>
      </c>
      <c r="K211" s="98"/>
      <c r="L211" s="98" t="s">
        <v>272</v>
      </c>
      <c r="M211" s="98"/>
      <c r="N211" s="98" t="s">
        <v>134</v>
      </c>
      <c r="O211" s="98"/>
      <c r="P211" s="97" t="s">
        <v>135</v>
      </c>
    </row>
    <row r="212" spans="2:16">
      <c r="B212" s="101" t="s">
        <v>281</v>
      </c>
      <c r="C212" s="101" t="s">
        <v>308</v>
      </c>
      <c r="D212" s="111" t="s">
        <v>386</v>
      </c>
      <c r="E212" s="111"/>
      <c r="F212" s="101" t="s">
        <v>276</v>
      </c>
      <c r="G212" s="101" t="s">
        <v>306</v>
      </c>
      <c r="H212" s="101" t="s">
        <v>306</v>
      </c>
      <c r="I212" s="101" t="s">
        <v>278</v>
      </c>
      <c r="J212" s="111" t="s">
        <v>387</v>
      </c>
      <c r="K212" s="111"/>
      <c r="L212" s="111" t="s">
        <v>387</v>
      </c>
      <c r="M212" s="111"/>
      <c r="N212" s="111" t="s">
        <v>280</v>
      </c>
      <c r="O212" s="111"/>
      <c r="P212" s="101"/>
    </row>
    <row r="213" spans="2:16">
      <c r="B213" s="101" t="s">
        <v>281</v>
      </c>
      <c r="C213" s="101" t="s">
        <v>282</v>
      </c>
      <c r="D213" s="111" t="s">
        <v>388</v>
      </c>
      <c r="E213" s="111"/>
      <c r="F213" s="101" t="s">
        <v>276</v>
      </c>
      <c r="G213" s="101" t="s">
        <v>290</v>
      </c>
      <c r="H213" s="101" t="s">
        <v>290</v>
      </c>
      <c r="I213" s="101" t="s">
        <v>360</v>
      </c>
      <c r="J213" s="111" t="s">
        <v>327</v>
      </c>
      <c r="K213" s="111"/>
      <c r="L213" s="111" t="s">
        <v>327</v>
      </c>
      <c r="M213" s="111"/>
      <c r="N213" s="111" t="s">
        <v>287</v>
      </c>
      <c r="O213" s="111"/>
      <c r="P213" s="101"/>
    </row>
    <row r="214" spans="2:16">
      <c r="B214" s="101" t="s">
        <v>281</v>
      </c>
      <c r="C214" s="101" t="s">
        <v>282</v>
      </c>
      <c r="D214" s="111" t="s">
        <v>389</v>
      </c>
      <c r="E214" s="111"/>
      <c r="F214" s="101" t="s">
        <v>276</v>
      </c>
      <c r="G214" s="101" t="s">
        <v>306</v>
      </c>
      <c r="H214" s="101" t="s">
        <v>306</v>
      </c>
      <c r="I214" s="101" t="s">
        <v>291</v>
      </c>
      <c r="J214" s="111" t="s">
        <v>313</v>
      </c>
      <c r="K214" s="111"/>
      <c r="L214" s="111" t="s">
        <v>313</v>
      </c>
      <c r="M214" s="111"/>
      <c r="N214" s="111" t="s">
        <v>287</v>
      </c>
      <c r="O214" s="111"/>
      <c r="P214" s="101"/>
    </row>
    <row r="215" spans="2:16">
      <c r="B215" s="101" t="s">
        <v>273</v>
      </c>
      <c r="C215" s="101" t="s">
        <v>274</v>
      </c>
      <c r="D215" s="111" t="s">
        <v>390</v>
      </c>
      <c r="E215" s="111"/>
      <c r="F215" s="101" t="s">
        <v>276</v>
      </c>
      <c r="G215" s="101" t="s">
        <v>326</v>
      </c>
      <c r="H215" s="101" t="s">
        <v>326</v>
      </c>
      <c r="I215" s="101" t="s">
        <v>291</v>
      </c>
      <c r="J215" s="111" t="s">
        <v>307</v>
      </c>
      <c r="K215" s="111"/>
      <c r="L215" s="111" t="s">
        <v>307</v>
      </c>
      <c r="M215" s="111"/>
      <c r="N215" s="111" t="s">
        <v>287</v>
      </c>
      <c r="O215" s="111"/>
      <c r="P215" s="101"/>
    </row>
    <row r="218" spans="2:16" ht="28.8">
      <c r="B218" s="84" t="s">
        <v>248</v>
      </c>
      <c r="C218" s="81" t="s">
        <v>249</v>
      </c>
      <c r="D218" s="81"/>
      <c r="E218" s="84" t="s">
        <v>250</v>
      </c>
      <c r="F218" s="81" t="s">
        <v>391</v>
      </c>
      <c r="G218" s="85"/>
      <c r="H218" s="85"/>
      <c r="I218" s="84" t="s">
        <v>252</v>
      </c>
      <c r="J218" s="81" t="s">
        <v>392</v>
      </c>
      <c r="K218" s="86"/>
      <c r="L218" s="86"/>
      <c r="M218" s="86"/>
      <c r="N218" s="82"/>
      <c r="O218" s="82"/>
      <c r="P218" s="82"/>
    </row>
    <row r="219" spans="2:16">
      <c r="B219" s="82"/>
      <c r="C219" s="82"/>
      <c r="D219" s="82"/>
      <c r="E219" s="82"/>
      <c r="F219" s="83"/>
      <c r="G219" s="84"/>
      <c r="H219" s="84"/>
      <c r="I219" s="83"/>
      <c r="J219" s="84"/>
      <c r="K219" s="82"/>
      <c r="L219" s="84"/>
      <c r="M219" s="82"/>
      <c r="N219" s="82"/>
      <c r="O219" s="82"/>
      <c r="P219" s="82"/>
    </row>
    <row r="220" spans="2:16" ht="19.2">
      <c r="B220" s="84" t="s">
        <v>254</v>
      </c>
      <c r="C220" s="87" t="s">
        <v>255</v>
      </c>
      <c r="D220" s="88"/>
      <c r="E220" s="89" t="s">
        <v>256</v>
      </c>
      <c r="F220" s="87" t="s">
        <v>257</v>
      </c>
      <c r="G220" s="90"/>
      <c r="H220" s="89"/>
      <c r="I220" s="117" t="s">
        <v>258</v>
      </c>
      <c r="J220" s="91">
        <v>18</v>
      </c>
      <c r="K220" s="92"/>
      <c r="L220" s="92"/>
      <c r="M220" s="93" t="s">
        <v>127</v>
      </c>
      <c r="N220" s="82"/>
      <c r="O220" s="82"/>
      <c r="P220" s="82"/>
    </row>
    <row r="221" spans="2:16">
      <c r="B221" s="82"/>
      <c r="C221" s="82"/>
      <c r="D221" s="82"/>
      <c r="E221" s="82"/>
      <c r="F221" s="83"/>
      <c r="G221" s="84"/>
      <c r="H221" s="84"/>
      <c r="I221" s="83"/>
      <c r="J221" s="84"/>
      <c r="K221" s="82"/>
      <c r="L221" s="84"/>
      <c r="M221" s="82"/>
      <c r="N221" s="82"/>
      <c r="O221" s="82"/>
      <c r="P221" s="82"/>
    </row>
    <row r="222" spans="2:16" ht="28.8">
      <c r="B222" s="84" t="s">
        <v>259</v>
      </c>
      <c r="C222" s="87">
        <v>10</v>
      </c>
      <c r="D222" s="88"/>
      <c r="E222" s="89" t="s">
        <v>260</v>
      </c>
      <c r="F222" s="87" t="s">
        <v>261</v>
      </c>
      <c r="G222" s="90"/>
      <c r="H222" s="89"/>
      <c r="I222" s="86" t="s">
        <v>262</v>
      </c>
      <c r="J222" s="85"/>
      <c r="K222" s="91">
        <v>18</v>
      </c>
      <c r="L222" s="88"/>
      <c r="M222" s="93" t="s">
        <v>127</v>
      </c>
      <c r="N222" s="82"/>
      <c r="O222" s="82"/>
      <c r="P222" s="82"/>
    </row>
    <row r="223" spans="2:16">
      <c r="B223" s="82"/>
      <c r="C223" s="82"/>
      <c r="D223" s="82"/>
      <c r="E223" s="82"/>
      <c r="F223" s="83"/>
      <c r="G223" s="84"/>
      <c r="H223" s="84"/>
      <c r="I223" s="83"/>
      <c r="J223" s="84"/>
      <c r="K223" s="82"/>
      <c r="L223" s="84"/>
      <c r="M223" s="82"/>
      <c r="N223" s="82"/>
      <c r="O223" s="82"/>
      <c r="P223" s="82"/>
    </row>
    <row r="224" spans="2:16" ht="19.2">
      <c r="B224" s="84" t="s">
        <v>263</v>
      </c>
      <c r="C224" s="94" t="s">
        <v>393</v>
      </c>
      <c r="D224" s="87"/>
      <c r="E224" s="87"/>
      <c r="F224" s="87"/>
      <c r="G224" s="87"/>
      <c r="H224" s="87"/>
      <c r="I224" s="95" t="s">
        <v>265</v>
      </c>
      <c r="J224" s="85"/>
      <c r="K224" s="91">
        <v>0</v>
      </c>
      <c r="L224" s="88"/>
      <c r="M224" s="93" t="s">
        <v>127</v>
      </c>
      <c r="N224" s="82"/>
      <c r="O224" s="82"/>
      <c r="P224" s="82"/>
    </row>
    <row r="225" spans="2:16">
      <c r="B225" s="82"/>
      <c r="C225" s="87"/>
      <c r="D225" s="87"/>
      <c r="E225" s="87"/>
      <c r="F225" s="87"/>
      <c r="G225" s="87"/>
      <c r="H225" s="87"/>
      <c r="I225" s="96"/>
      <c r="J225" s="84"/>
      <c r="K225" s="82"/>
      <c r="L225" s="84"/>
      <c r="M225" s="82"/>
      <c r="N225" s="82"/>
      <c r="O225" s="82"/>
      <c r="P225" s="82"/>
    </row>
    <row r="226" spans="2:16">
      <c r="B226" s="82"/>
      <c r="C226" s="87"/>
      <c r="D226" s="87"/>
      <c r="E226" s="87"/>
      <c r="F226" s="87"/>
      <c r="G226" s="87"/>
      <c r="H226" s="87"/>
      <c r="I226" s="95" t="s">
        <v>266</v>
      </c>
      <c r="J226" s="85"/>
      <c r="K226" s="91">
        <v>0</v>
      </c>
      <c r="L226" s="88"/>
      <c r="M226" s="93" t="s">
        <v>127</v>
      </c>
      <c r="N226" s="82"/>
      <c r="O226" s="82"/>
      <c r="P226" s="82"/>
    </row>
    <row r="227" spans="2:16">
      <c r="B227" s="82"/>
      <c r="C227" s="87"/>
      <c r="D227" s="87"/>
      <c r="E227" s="87"/>
      <c r="F227" s="87"/>
      <c r="G227" s="87"/>
      <c r="H227" s="87"/>
      <c r="I227" s="96"/>
      <c r="J227" s="84"/>
      <c r="K227" s="82"/>
      <c r="L227" s="84"/>
      <c r="M227" s="82"/>
      <c r="N227" s="82"/>
      <c r="O227" s="82"/>
      <c r="P227" s="82"/>
    </row>
    <row r="228" spans="2:16">
      <c r="B228" s="82"/>
      <c r="C228" s="87"/>
      <c r="D228" s="87"/>
      <c r="E228" s="87"/>
      <c r="F228" s="87"/>
      <c r="G228" s="87"/>
      <c r="H228" s="87"/>
      <c r="I228" s="95" t="s">
        <v>267</v>
      </c>
      <c r="J228" s="85"/>
      <c r="K228" s="91">
        <v>0</v>
      </c>
      <c r="L228" s="88"/>
      <c r="M228" s="93" t="s">
        <v>127</v>
      </c>
      <c r="N228" s="82"/>
      <c r="O228" s="82"/>
      <c r="P228" s="82"/>
    </row>
    <row r="229" spans="2:16">
      <c r="B229" s="82"/>
      <c r="C229" s="87"/>
      <c r="D229" s="87"/>
      <c r="E229" s="87"/>
      <c r="F229" s="87"/>
      <c r="G229" s="87"/>
      <c r="H229" s="87"/>
      <c r="I229" s="96"/>
      <c r="J229" s="84"/>
      <c r="K229" s="82"/>
      <c r="L229" s="84"/>
      <c r="M229" s="82"/>
      <c r="N229" s="82"/>
      <c r="O229" s="82"/>
      <c r="P229" s="82"/>
    </row>
    <row r="230" spans="2:16">
      <c r="B230" s="82"/>
      <c r="C230" s="87"/>
      <c r="D230" s="87"/>
      <c r="E230" s="87"/>
      <c r="F230" s="87"/>
      <c r="G230" s="87"/>
      <c r="H230" s="87"/>
      <c r="I230" s="95" t="s">
        <v>268</v>
      </c>
      <c r="J230" s="85"/>
      <c r="K230" s="91">
        <v>0</v>
      </c>
      <c r="L230" s="88"/>
      <c r="M230" s="93" t="s">
        <v>127</v>
      </c>
      <c r="N230" s="82"/>
      <c r="O230" s="82"/>
      <c r="P230" s="82"/>
    </row>
    <row r="231" spans="2:16">
      <c r="B231" s="82"/>
      <c r="C231" s="82"/>
      <c r="D231" s="82"/>
      <c r="E231" s="82"/>
      <c r="F231" s="83"/>
      <c r="G231" s="84"/>
      <c r="H231" s="84"/>
      <c r="I231" s="83"/>
      <c r="J231" s="84"/>
      <c r="K231" s="82"/>
      <c r="L231" s="84"/>
      <c r="M231" s="82"/>
      <c r="N231" s="82"/>
      <c r="O231" s="82"/>
      <c r="P231" s="82"/>
    </row>
    <row r="232" spans="2:16" ht="30.6">
      <c r="B232" s="97" t="s">
        <v>129</v>
      </c>
      <c r="C232" s="97" t="s">
        <v>130</v>
      </c>
      <c r="D232" s="98" t="s">
        <v>269</v>
      </c>
      <c r="E232" s="98"/>
      <c r="F232" s="97" t="s">
        <v>131</v>
      </c>
      <c r="G232" s="97" t="s">
        <v>270</v>
      </c>
      <c r="H232" s="97" t="s">
        <v>271</v>
      </c>
      <c r="I232" s="97" t="s">
        <v>133</v>
      </c>
      <c r="J232" s="98" t="s">
        <v>147</v>
      </c>
      <c r="K232" s="98"/>
      <c r="L232" s="98" t="s">
        <v>272</v>
      </c>
      <c r="M232" s="98"/>
      <c r="N232" s="98" t="s">
        <v>134</v>
      </c>
      <c r="O232" s="98"/>
      <c r="P232" s="97" t="s">
        <v>135</v>
      </c>
    </row>
    <row r="233" spans="2:16">
      <c r="B233" s="99" t="s">
        <v>281</v>
      </c>
      <c r="C233" s="99" t="s">
        <v>282</v>
      </c>
      <c r="D233" s="100" t="s">
        <v>394</v>
      </c>
      <c r="E233" s="100"/>
      <c r="F233" s="101" t="s">
        <v>276</v>
      </c>
      <c r="G233" s="102" t="s">
        <v>395</v>
      </c>
      <c r="H233" s="102" t="s">
        <v>395</v>
      </c>
      <c r="I233" s="101" t="s">
        <v>396</v>
      </c>
      <c r="J233" s="103" t="s">
        <v>338</v>
      </c>
      <c r="K233" s="103"/>
      <c r="L233" s="103" t="s">
        <v>338</v>
      </c>
      <c r="M233" s="103"/>
      <c r="N233" s="100" t="s">
        <v>280</v>
      </c>
      <c r="O233" s="100"/>
      <c r="P233" s="99"/>
    </row>
    <row r="234" spans="2:16">
      <c r="B234" s="99" t="s">
        <v>281</v>
      </c>
      <c r="C234" s="99" t="s">
        <v>308</v>
      </c>
      <c r="D234" s="100" t="s">
        <v>397</v>
      </c>
      <c r="E234" s="100"/>
      <c r="F234" s="101" t="s">
        <v>276</v>
      </c>
      <c r="G234" s="102" t="s">
        <v>306</v>
      </c>
      <c r="H234" s="102" t="s">
        <v>306</v>
      </c>
      <c r="I234" s="101" t="s">
        <v>278</v>
      </c>
      <c r="J234" s="103" t="s">
        <v>313</v>
      </c>
      <c r="K234" s="103"/>
      <c r="L234" s="103" t="s">
        <v>313</v>
      </c>
      <c r="M234" s="103"/>
      <c r="N234" s="100" t="s">
        <v>287</v>
      </c>
      <c r="O234" s="100"/>
      <c r="P234" s="99"/>
    </row>
    <row r="235" spans="2:16">
      <c r="B235" s="99" t="s">
        <v>273</v>
      </c>
      <c r="C235" s="99" t="s">
        <v>274</v>
      </c>
      <c r="D235" s="100" t="s">
        <v>398</v>
      </c>
      <c r="E235" s="100"/>
      <c r="F235" s="101" t="s">
        <v>289</v>
      </c>
      <c r="G235" s="102" t="s">
        <v>306</v>
      </c>
      <c r="H235" s="102" t="s">
        <v>306</v>
      </c>
      <c r="I235" s="101" t="s">
        <v>278</v>
      </c>
      <c r="J235" s="103" t="s">
        <v>307</v>
      </c>
      <c r="K235" s="103"/>
      <c r="L235" s="103" t="s">
        <v>307</v>
      </c>
      <c r="M235" s="103"/>
      <c r="N235" s="100" t="s">
        <v>287</v>
      </c>
      <c r="O235" s="100"/>
      <c r="P235" s="99"/>
    </row>
    <row r="238" spans="2:16" ht="28.8" customHeight="1">
      <c r="B238" s="83" t="s">
        <v>248</v>
      </c>
      <c r="C238" s="85" t="s">
        <v>249</v>
      </c>
      <c r="D238" s="85"/>
      <c r="E238" s="83" t="s">
        <v>250</v>
      </c>
      <c r="F238" s="85" t="s">
        <v>406</v>
      </c>
      <c r="G238" s="85"/>
      <c r="H238" s="85"/>
      <c r="I238" s="83" t="s">
        <v>252</v>
      </c>
      <c r="J238" s="85" t="s">
        <v>293</v>
      </c>
      <c r="K238" s="85"/>
      <c r="L238" s="85"/>
      <c r="M238" s="85"/>
      <c r="N238" s="83"/>
      <c r="O238" s="83"/>
      <c r="P238" s="83"/>
    </row>
    <row r="239" spans="2:16"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</row>
    <row r="240" spans="2:16" ht="19.2" customHeight="1">
      <c r="B240" s="83" t="s">
        <v>254</v>
      </c>
      <c r="C240" s="107" t="s">
        <v>255</v>
      </c>
      <c r="D240" s="90"/>
      <c r="E240" s="96" t="s">
        <v>256</v>
      </c>
      <c r="F240" s="107" t="s">
        <v>404</v>
      </c>
      <c r="G240" s="90"/>
      <c r="H240" s="96"/>
      <c r="I240" s="116" t="s">
        <v>258</v>
      </c>
      <c r="J240" s="108">
        <v>130</v>
      </c>
      <c r="K240" s="90"/>
      <c r="L240" s="90"/>
      <c r="M240" s="96" t="s">
        <v>127</v>
      </c>
      <c r="N240" s="83"/>
      <c r="O240" s="83"/>
      <c r="P240" s="83"/>
    </row>
    <row r="241" spans="2:16"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</row>
    <row r="242" spans="2:16" ht="28.8">
      <c r="B242" s="83" t="s">
        <v>259</v>
      </c>
      <c r="C242" s="107">
        <v>10</v>
      </c>
      <c r="D242" s="90"/>
      <c r="E242" s="96" t="s">
        <v>260</v>
      </c>
      <c r="F242" s="107" t="s">
        <v>403</v>
      </c>
      <c r="G242" s="90"/>
      <c r="H242" s="96"/>
      <c r="I242" s="85" t="s">
        <v>262</v>
      </c>
      <c r="J242" s="85"/>
      <c r="K242" s="108">
        <v>130</v>
      </c>
      <c r="L242" s="90"/>
      <c r="M242" s="96" t="s">
        <v>127</v>
      </c>
      <c r="N242" s="83"/>
      <c r="O242" s="83"/>
      <c r="P242" s="83"/>
    </row>
    <row r="243" spans="2:16"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</row>
    <row r="244" spans="2:16" ht="19.2" customHeight="1">
      <c r="B244" s="83" t="s">
        <v>263</v>
      </c>
      <c r="C244" s="109" t="s">
        <v>296</v>
      </c>
      <c r="D244" s="107"/>
      <c r="E244" s="107"/>
      <c r="F244" s="107"/>
      <c r="G244" s="107"/>
      <c r="H244" s="107"/>
      <c r="I244" s="110" t="s">
        <v>265</v>
      </c>
      <c r="J244" s="85"/>
      <c r="K244" s="108">
        <v>0</v>
      </c>
      <c r="L244" s="90"/>
      <c r="M244" s="96" t="s">
        <v>127</v>
      </c>
      <c r="N244" s="83"/>
      <c r="O244" s="83"/>
      <c r="P244" s="83"/>
    </row>
    <row r="245" spans="2:16">
      <c r="B245" s="83"/>
      <c r="C245" s="107"/>
      <c r="D245" s="107"/>
      <c r="E245" s="107"/>
      <c r="F245" s="107"/>
      <c r="G245" s="107"/>
      <c r="H245" s="107"/>
      <c r="I245" s="96"/>
      <c r="J245" s="83"/>
      <c r="K245" s="83"/>
      <c r="L245" s="83"/>
      <c r="M245" s="83"/>
      <c r="N245" s="83"/>
      <c r="O245" s="83"/>
      <c r="P245" s="83"/>
    </row>
    <row r="246" spans="2:16" ht="13.8" customHeight="1">
      <c r="B246" s="83"/>
      <c r="C246" s="107"/>
      <c r="D246" s="107"/>
      <c r="E246" s="107"/>
      <c r="F246" s="107"/>
      <c r="G246" s="107"/>
      <c r="H246" s="107"/>
      <c r="I246" s="110" t="s">
        <v>266</v>
      </c>
      <c r="J246" s="85"/>
      <c r="K246" s="108">
        <v>0</v>
      </c>
      <c r="L246" s="90"/>
      <c r="M246" s="96" t="s">
        <v>127</v>
      </c>
      <c r="N246" s="83"/>
      <c r="O246" s="83"/>
      <c r="P246" s="83"/>
    </row>
    <row r="247" spans="2:16">
      <c r="B247" s="83"/>
      <c r="C247" s="107"/>
      <c r="D247" s="107"/>
      <c r="E247" s="107"/>
      <c r="F247" s="107"/>
      <c r="G247" s="107"/>
      <c r="H247" s="107"/>
      <c r="I247" s="96"/>
      <c r="J247" s="83"/>
      <c r="K247" s="83"/>
      <c r="L247" s="83"/>
      <c r="M247" s="83"/>
      <c r="N247" s="83"/>
      <c r="O247" s="83"/>
      <c r="P247" s="83"/>
    </row>
    <row r="248" spans="2:16" ht="13.8" customHeight="1">
      <c r="B248" s="83"/>
      <c r="C248" s="107"/>
      <c r="D248" s="107"/>
      <c r="E248" s="107"/>
      <c r="F248" s="107"/>
      <c r="G248" s="107"/>
      <c r="H248" s="107"/>
      <c r="I248" s="110" t="s">
        <v>267</v>
      </c>
      <c r="J248" s="85"/>
      <c r="K248" s="108">
        <v>0</v>
      </c>
      <c r="L248" s="90"/>
      <c r="M248" s="96" t="s">
        <v>127</v>
      </c>
      <c r="N248" s="83"/>
      <c r="O248" s="83"/>
      <c r="P248" s="83"/>
    </row>
    <row r="249" spans="2:16">
      <c r="B249" s="83"/>
      <c r="C249" s="107"/>
      <c r="D249" s="107"/>
      <c r="E249" s="107"/>
      <c r="F249" s="107"/>
      <c r="G249" s="107"/>
      <c r="H249" s="107"/>
      <c r="I249" s="96"/>
      <c r="J249" s="83"/>
      <c r="K249" s="83"/>
      <c r="L249" s="83"/>
      <c r="M249" s="83"/>
      <c r="N249" s="83"/>
      <c r="O249" s="83"/>
      <c r="P249" s="83"/>
    </row>
    <row r="250" spans="2:16">
      <c r="B250" s="83"/>
      <c r="C250" s="107"/>
      <c r="D250" s="107"/>
      <c r="E250" s="107"/>
      <c r="F250" s="107"/>
      <c r="G250" s="107"/>
      <c r="H250" s="107"/>
      <c r="I250" s="110" t="s">
        <v>268</v>
      </c>
      <c r="J250" s="85"/>
      <c r="K250" s="108">
        <v>0</v>
      </c>
      <c r="L250" s="90"/>
      <c r="M250" s="96" t="s">
        <v>127</v>
      </c>
      <c r="N250" s="83"/>
      <c r="O250" s="83"/>
      <c r="P250" s="83"/>
    </row>
    <row r="251" spans="2:16"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</row>
    <row r="252" spans="2:16" ht="30.6">
      <c r="B252" s="97" t="s">
        <v>129</v>
      </c>
      <c r="C252" s="97" t="s">
        <v>130</v>
      </c>
      <c r="D252" s="98" t="s">
        <v>269</v>
      </c>
      <c r="E252" s="98"/>
      <c r="F252" s="97" t="s">
        <v>131</v>
      </c>
      <c r="G252" s="97" t="s">
        <v>270</v>
      </c>
      <c r="H252" s="97" t="s">
        <v>271</v>
      </c>
      <c r="I252" s="97" t="s">
        <v>133</v>
      </c>
      <c r="J252" s="98" t="s">
        <v>147</v>
      </c>
      <c r="K252" s="98"/>
      <c r="L252" s="98" t="s">
        <v>272</v>
      </c>
      <c r="M252" s="98"/>
      <c r="N252" s="98" t="s">
        <v>134</v>
      </c>
      <c r="O252" s="98"/>
      <c r="P252" s="97" t="s">
        <v>135</v>
      </c>
    </row>
    <row r="253" spans="2:16">
      <c r="B253" s="101" t="s">
        <v>281</v>
      </c>
      <c r="C253" s="101" t="s">
        <v>282</v>
      </c>
      <c r="D253" s="111" t="s">
        <v>407</v>
      </c>
      <c r="E253" s="111"/>
      <c r="F253" s="101" t="s">
        <v>276</v>
      </c>
      <c r="G253" s="101" t="s">
        <v>318</v>
      </c>
      <c r="H253" s="101"/>
      <c r="I253" s="101" t="s">
        <v>278</v>
      </c>
      <c r="J253" s="111" t="s">
        <v>387</v>
      </c>
      <c r="K253" s="111"/>
      <c r="L253" s="111"/>
      <c r="M253" s="111"/>
      <c r="N253" s="111" t="s">
        <v>280</v>
      </c>
      <c r="O253" s="111"/>
      <c r="P253" s="101"/>
    </row>
    <row r="254" spans="2:16">
      <c r="B254" s="101" t="s">
        <v>281</v>
      </c>
      <c r="C254" s="101" t="s">
        <v>282</v>
      </c>
      <c r="D254" s="111" t="s">
        <v>408</v>
      </c>
      <c r="E254" s="111"/>
      <c r="F254" s="101" t="s">
        <v>276</v>
      </c>
      <c r="G254" s="101" t="s">
        <v>277</v>
      </c>
      <c r="H254" s="101"/>
      <c r="I254" s="101" t="s">
        <v>278</v>
      </c>
      <c r="J254" s="111" t="s">
        <v>286</v>
      </c>
      <c r="K254" s="111"/>
      <c r="L254" s="111"/>
      <c r="M254" s="111"/>
      <c r="N254" s="111" t="s">
        <v>287</v>
      </c>
      <c r="O254" s="111"/>
      <c r="P254" s="101"/>
    </row>
    <row r="255" spans="2:16">
      <c r="B255" s="101" t="s">
        <v>273</v>
      </c>
      <c r="C255" s="101" t="s">
        <v>274</v>
      </c>
      <c r="D255" s="111" t="s">
        <v>301</v>
      </c>
      <c r="E255" s="111"/>
      <c r="F255" s="101" t="s">
        <v>276</v>
      </c>
      <c r="G255" s="101" t="s">
        <v>318</v>
      </c>
      <c r="H255" s="101"/>
      <c r="I255" s="101" t="s">
        <v>278</v>
      </c>
      <c r="J255" s="111" t="s">
        <v>307</v>
      </c>
      <c r="K255" s="111"/>
      <c r="L255" s="111"/>
      <c r="M255" s="111"/>
      <c r="N255" s="111" t="s">
        <v>287</v>
      </c>
      <c r="O255" s="111"/>
      <c r="P255" s="101"/>
    </row>
    <row r="258" spans="2:20" ht="28.8">
      <c r="B258" s="83" t="s">
        <v>248</v>
      </c>
      <c r="C258" s="85" t="s">
        <v>249</v>
      </c>
      <c r="D258" s="85"/>
      <c r="E258" s="83" t="s">
        <v>250</v>
      </c>
      <c r="F258" s="85" t="s">
        <v>409</v>
      </c>
      <c r="G258" s="85"/>
      <c r="H258" s="85"/>
      <c r="I258" s="83" t="s">
        <v>252</v>
      </c>
      <c r="J258" s="85" t="s">
        <v>405</v>
      </c>
      <c r="K258" s="85"/>
      <c r="L258" s="85"/>
      <c r="M258" s="85"/>
      <c r="N258" s="83"/>
      <c r="O258" s="83"/>
      <c r="P258" s="83"/>
    </row>
    <row r="259" spans="2:20"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</row>
    <row r="260" spans="2:20" ht="19.2">
      <c r="B260" s="83" t="s">
        <v>254</v>
      </c>
      <c r="C260" s="107" t="s">
        <v>255</v>
      </c>
      <c r="D260" s="90"/>
      <c r="E260" s="96" t="s">
        <v>256</v>
      </c>
      <c r="F260" s="107" t="s">
        <v>404</v>
      </c>
      <c r="G260" s="90"/>
      <c r="H260" s="96"/>
      <c r="I260" s="116" t="s">
        <v>258</v>
      </c>
      <c r="J260" s="108">
        <v>190</v>
      </c>
      <c r="K260" s="90"/>
      <c r="L260" s="90"/>
      <c r="M260" s="96" t="s">
        <v>127</v>
      </c>
      <c r="N260" s="83"/>
      <c r="O260" s="83"/>
      <c r="P260" s="83"/>
    </row>
    <row r="261" spans="2:20"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</row>
    <row r="262" spans="2:20" ht="28.8">
      <c r="B262" s="83" t="s">
        <v>259</v>
      </c>
      <c r="C262" s="107">
        <v>10</v>
      </c>
      <c r="D262" s="90"/>
      <c r="E262" s="96" t="s">
        <v>260</v>
      </c>
      <c r="F262" s="107" t="s">
        <v>403</v>
      </c>
      <c r="G262" s="90"/>
      <c r="H262" s="96"/>
      <c r="I262" s="85" t="s">
        <v>262</v>
      </c>
      <c r="J262" s="85"/>
      <c r="K262" s="108">
        <v>190</v>
      </c>
      <c r="L262" s="90"/>
      <c r="M262" s="96" t="s">
        <v>127</v>
      </c>
      <c r="N262" s="83"/>
      <c r="O262" s="83"/>
      <c r="P262" s="83"/>
    </row>
    <row r="263" spans="2:20"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</row>
    <row r="264" spans="2:20" ht="19.2">
      <c r="B264" s="83" t="s">
        <v>263</v>
      </c>
      <c r="C264" s="109" t="s">
        <v>410</v>
      </c>
      <c r="D264" s="107"/>
      <c r="E264" s="107"/>
      <c r="F264" s="107"/>
      <c r="G264" s="107"/>
      <c r="H264" s="107"/>
      <c r="I264" s="110" t="s">
        <v>265</v>
      </c>
      <c r="J264" s="85"/>
      <c r="K264" s="108">
        <v>0</v>
      </c>
      <c r="L264" s="90"/>
      <c r="M264" s="96" t="s">
        <v>127</v>
      </c>
      <c r="N264" s="83"/>
      <c r="O264" s="83"/>
      <c r="P264" s="83"/>
    </row>
    <row r="265" spans="2:20">
      <c r="B265" s="83"/>
      <c r="C265" s="107"/>
      <c r="D265" s="107"/>
      <c r="E265" s="107"/>
      <c r="F265" s="107"/>
      <c r="G265" s="107"/>
      <c r="H265" s="107"/>
      <c r="I265" s="96"/>
      <c r="J265" s="83"/>
      <c r="K265" s="83"/>
      <c r="L265" s="83"/>
      <c r="M265" s="83"/>
      <c r="N265" s="83"/>
      <c r="O265" s="83"/>
      <c r="P265" s="83"/>
    </row>
    <row r="266" spans="2:20">
      <c r="B266" s="83"/>
      <c r="C266" s="107"/>
      <c r="D266" s="107"/>
      <c r="E266" s="107"/>
      <c r="F266" s="107"/>
      <c r="G266" s="107"/>
      <c r="H266" s="107"/>
      <c r="I266" s="110" t="s">
        <v>266</v>
      </c>
      <c r="J266" s="85"/>
      <c r="K266" s="108">
        <v>0</v>
      </c>
      <c r="L266" s="90"/>
      <c r="M266" s="96" t="s">
        <v>127</v>
      </c>
      <c r="N266" s="83"/>
      <c r="O266" s="83"/>
      <c r="P266" s="83"/>
    </row>
    <row r="267" spans="2:20">
      <c r="B267" s="83"/>
      <c r="C267" s="107"/>
      <c r="D267" s="107"/>
      <c r="E267" s="107"/>
      <c r="F267" s="107"/>
      <c r="G267" s="107"/>
      <c r="H267" s="107"/>
      <c r="I267" s="96"/>
      <c r="J267" s="83"/>
      <c r="K267" s="83"/>
      <c r="L267" s="83"/>
      <c r="M267" s="83"/>
      <c r="N267" s="83"/>
      <c r="O267" s="83"/>
      <c r="P267" s="83"/>
    </row>
    <row r="268" spans="2:20">
      <c r="B268" s="83"/>
      <c r="C268" s="107"/>
      <c r="D268" s="107"/>
      <c r="E268" s="107"/>
      <c r="F268" s="107"/>
      <c r="G268" s="107"/>
      <c r="H268" s="107"/>
      <c r="I268" s="110" t="s">
        <v>267</v>
      </c>
      <c r="J268" s="85"/>
      <c r="K268" s="108">
        <v>0</v>
      </c>
      <c r="L268" s="90"/>
      <c r="M268" s="96" t="s">
        <v>127</v>
      </c>
      <c r="N268" s="83"/>
      <c r="O268" s="83"/>
      <c r="P268" s="83"/>
    </row>
    <row r="269" spans="2:20">
      <c r="B269" s="83"/>
      <c r="C269" s="107"/>
      <c r="D269" s="107"/>
      <c r="E269" s="107"/>
      <c r="F269" s="107"/>
      <c r="G269" s="107"/>
      <c r="H269" s="107"/>
      <c r="I269" s="96"/>
      <c r="J269" s="83"/>
      <c r="K269" s="83"/>
      <c r="L269" s="83"/>
      <c r="M269" s="83"/>
      <c r="N269" s="83"/>
      <c r="O269" s="83"/>
      <c r="P269" s="83"/>
    </row>
    <row r="270" spans="2:20">
      <c r="B270" s="83"/>
      <c r="C270" s="107"/>
      <c r="D270" s="107"/>
      <c r="E270" s="107"/>
      <c r="F270" s="107"/>
      <c r="G270" s="107"/>
      <c r="H270" s="107"/>
      <c r="I270" s="110" t="s">
        <v>268</v>
      </c>
      <c r="J270" s="85"/>
      <c r="K270" s="108">
        <v>0</v>
      </c>
      <c r="L270" s="90"/>
      <c r="M270" s="96" t="s">
        <v>127</v>
      </c>
      <c r="N270" s="83"/>
      <c r="O270" s="83"/>
      <c r="P270" s="83"/>
    </row>
    <row r="271" spans="2:20"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T271" s="10">
        <v>90</v>
      </c>
    </row>
    <row r="272" spans="2:20" ht="30.6">
      <c r="B272" s="97" t="s">
        <v>129</v>
      </c>
      <c r="C272" s="97" t="s">
        <v>130</v>
      </c>
      <c r="D272" s="98" t="s">
        <v>269</v>
      </c>
      <c r="E272" s="98"/>
      <c r="F272" s="97" t="s">
        <v>131</v>
      </c>
      <c r="G272" s="97" t="s">
        <v>270</v>
      </c>
      <c r="H272" s="97" t="s">
        <v>271</v>
      </c>
      <c r="I272" s="97" t="s">
        <v>133</v>
      </c>
      <c r="J272" s="98" t="s">
        <v>147</v>
      </c>
      <c r="K272" s="98"/>
      <c r="L272" s="98" t="s">
        <v>272</v>
      </c>
      <c r="M272" s="98"/>
      <c r="N272" s="98" t="s">
        <v>134</v>
      </c>
      <c r="O272" s="98"/>
      <c r="P272" s="97" t="s">
        <v>135</v>
      </c>
      <c r="T272" s="10">
        <v>654</v>
      </c>
    </row>
    <row r="273" spans="2:20">
      <c r="B273" s="101" t="s">
        <v>273</v>
      </c>
      <c r="C273" s="101" t="s">
        <v>274</v>
      </c>
      <c r="D273" s="111" t="s">
        <v>402</v>
      </c>
      <c r="E273" s="111"/>
      <c r="F273" s="101" t="s">
        <v>276</v>
      </c>
      <c r="G273" s="101" t="s">
        <v>318</v>
      </c>
      <c r="H273" s="101"/>
      <c r="I273" s="101" t="s">
        <v>278</v>
      </c>
      <c r="J273" s="111" t="s">
        <v>279</v>
      </c>
      <c r="K273" s="111"/>
      <c r="L273" s="111"/>
      <c r="M273" s="111"/>
      <c r="N273" s="111" t="s">
        <v>280</v>
      </c>
      <c r="O273" s="111"/>
      <c r="P273" s="101"/>
      <c r="T273" s="10">
        <v>42</v>
      </c>
    </row>
    <row r="274" spans="2:20">
      <c r="B274" s="101" t="s">
        <v>281</v>
      </c>
      <c r="C274" s="101" t="s">
        <v>314</v>
      </c>
      <c r="D274" s="111" t="s">
        <v>401</v>
      </c>
      <c r="E274" s="111"/>
      <c r="F274" s="101" t="s">
        <v>276</v>
      </c>
      <c r="G274" s="101" t="s">
        <v>318</v>
      </c>
      <c r="H274" s="101"/>
      <c r="I274" s="101" t="s">
        <v>278</v>
      </c>
      <c r="J274" s="111" t="s">
        <v>307</v>
      </c>
      <c r="K274" s="111"/>
      <c r="L274" s="111"/>
      <c r="M274" s="111"/>
      <c r="N274" s="111" t="s">
        <v>287</v>
      </c>
      <c r="O274" s="111"/>
      <c r="P274" s="101"/>
      <c r="T274" s="10">
        <v>34</v>
      </c>
    </row>
    <row r="275" spans="2:20">
      <c r="B275" s="101" t="s">
        <v>281</v>
      </c>
      <c r="C275" s="101" t="s">
        <v>282</v>
      </c>
      <c r="D275" s="111" t="s">
        <v>400</v>
      </c>
      <c r="E275" s="111"/>
      <c r="F275" s="101" t="s">
        <v>276</v>
      </c>
      <c r="G275" s="101" t="s">
        <v>399</v>
      </c>
      <c r="H275" s="101"/>
      <c r="I275" s="101" t="s">
        <v>285</v>
      </c>
      <c r="J275" s="111" t="s">
        <v>310</v>
      </c>
      <c r="K275" s="111"/>
      <c r="L275" s="111"/>
      <c r="M275" s="111"/>
      <c r="N275" s="111" t="s">
        <v>287</v>
      </c>
      <c r="O275" s="111"/>
      <c r="P275" s="101"/>
      <c r="T275" s="10">
        <v>224</v>
      </c>
    </row>
    <row r="276" spans="2:20">
      <c r="T276" s="10">
        <v>19</v>
      </c>
    </row>
    <row r="277" spans="2:20">
      <c r="T277" s="10">
        <v>200</v>
      </c>
    </row>
    <row r="278" spans="2:20">
      <c r="T278" s="10">
        <v>30</v>
      </c>
    </row>
    <row r="279" spans="2:20">
      <c r="T279" s="10">
        <v>253</v>
      </c>
    </row>
    <row r="280" spans="2:20">
      <c r="T280" s="10">
        <v>50</v>
      </c>
    </row>
    <row r="281" spans="2:20">
      <c r="T281" s="10">
        <v>18</v>
      </c>
    </row>
    <row r="282" spans="2:20">
      <c r="T282" s="10">
        <v>130</v>
      </c>
    </row>
    <row r="283" spans="2:20">
      <c r="T283" s="10">
        <v>190</v>
      </c>
    </row>
  </sheetData>
  <mergeCells count="497">
    <mergeCell ref="D274:E274"/>
    <mergeCell ref="J274:K274"/>
    <mergeCell ref="L274:M274"/>
    <mergeCell ref="N274:O274"/>
    <mergeCell ref="D275:E275"/>
    <mergeCell ref="J275:K275"/>
    <mergeCell ref="L275:M275"/>
    <mergeCell ref="N275:O275"/>
    <mergeCell ref="D272:E272"/>
    <mergeCell ref="J272:K272"/>
    <mergeCell ref="L272:M272"/>
    <mergeCell ref="N272:O272"/>
    <mergeCell ref="D273:E273"/>
    <mergeCell ref="J273:K273"/>
    <mergeCell ref="L273:M273"/>
    <mergeCell ref="N273:O273"/>
    <mergeCell ref="C262:D262"/>
    <mergeCell ref="F262:G262"/>
    <mergeCell ref="I262:J262"/>
    <mergeCell ref="K262:L262"/>
    <mergeCell ref="C264:H270"/>
    <mergeCell ref="I264:J264"/>
    <mergeCell ref="K264:L264"/>
    <mergeCell ref="I266:J266"/>
    <mergeCell ref="K266:L266"/>
    <mergeCell ref="I268:J268"/>
    <mergeCell ref="K268:L268"/>
    <mergeCell ref="I270:J270"/>
    <mergeCell ref="K270:L270"/>
    <mergeCell ref="C258:D258"/>
    <mergeCell ref="F258:H258"/>
    <mergeCell ref="J258:M258"/>
    <mergeCell ref="C260:D260"/>
    <mergeCell ref="F260:G260"/>
    <mergeCell ref="J260:L260"/>
    <mergeCell ref="D254:E254"/>
    <mergeCell ref="J254:K254"/>
    <mergeCell ref="L254:M254"/>
    <mergeCell ref="N254:O254"/>
    <mergeCell ref="D255:E255"/>
    <mergeCell ref="J255:K255"/>
    <mergeCell ref="L255:M255"/>
    <mergeCell ref="N255:O255"/>
    <mergeCell ref="D252:E252"/>
    <mergeCell ref="J252:K252"/>
    <mergeCell ref="L252:M252"/>
    <mergeCell ref="N252:O252"/>
    <mergeCell ref="D253:E253"/>
    <mergeCell ref="J253:K253"/>
    <mergeCell ref="L253:M253"/>
    <mergeCell ref="N253:O253"/>
    <mergeCell ref="K244:L244"/>
    <mergeCell ref="F238:H238"/>
    <mergeCell ref="J238:M238"/>
    <mergeCell ref="F240:G240"/>
    <mergeCell ref="J240:L240"/>
    <mergeCell ref="F242:G242"/>
    <mergeCell ref="I242:J242"/>
    <mergeCell ref="C244:H250"/>
    <mergeCell ref="I244:J244"/>
    <mergeCell ref="I246:J246"/>
    <mergeCell ref="K246:L246"/>
    <mergeCell ref="I248:J248"/>
    <mergeCell ref="K248:L248"/>
    <mergeCell ref="I250:J250"/>
    <mergeCell ref="K250:L250"/>
    <mergeCell ref="K242:L242"/>
    <mergeCell ref="C238:D238"/>
    <mergeCell ref="C240:D240"/>
    <mergeCell ref="C242:D242"/>
    <mergeCell ref="D234:E234"/>
    <mergeCell ref="J234:K234"/>
    <mergeCell ref="L234:M234"/>
    <mergeCell ref="N234:O234"/>
    <mergeCell ref="D235:E235"/>
    <mergeCell ref="J235:K235"/>
    <mergeCell ref="L235:M235"/>
    <mergeCell ref="N235:O235"/>
    <mergeCell ref="D232:E232"/>
    <mergeCell ref="J232:K232"/>
    <mergeCell ref="L232:M232"/>
    <mergeCell ref="N232:O232"/>
    <mergeCell ref="D233:E233"/>
    <mergeCell ref="J233:K233"/>
    <mergeCell ref="L233:M233"/>
    <mergeCell ref="N233:O233"/>
    <mergeCell ref="C224:H230"/>
    <mergeCell ref="I224:J224"/>
    <mergeCell ref="K224:L224"/>
    <mergeCell ref="I226:J226"/>
    <mergeCell ref="K226:L226"/>
    <mergeCell ref="I228:J228"/>
    <mergeCell ref="K228:L228"/>
    <mergeCell ref="I230:J230"/>
    <mergeCell ref="K230:L230"/>
    <mergeCell ref="C220:D220"/>
    <mergeCell ref="F220:G220"/>
    <mergeCell ref="J220:L220"/>
    <mergeCell ref="C222:D222"/>
    <mergeCell ref="F222:G222"/>
    <mergeCell ref="I222:J222"/>
    <mergeCell ref="K222:L222"/>
    <mergeCell ref="D215:E215"/>
    <mergeCell ref="J215:K215"/>
    <mergeCell ref="L215:M215"/>
    <mergeCell ref="N215:O215"/>
    <mergeCell ref="C218:D218"/>
    <mergeCell ref="F218:H218"/>
    <mergeCell ref="J218:M218"/>
    <mergeCell ref="D213:E213"/>
    <mergeCell ref="J213:K213"/>
    <mergeCell ref="L213:M213"/>
    <mergeCell ref="N213:O213"/>
    <mergeCell ref="D214:E214"/>
    <mergeCell ref="J214:K214"/>
    <mergeCell ref="L214:M214"/>
    <mergeCell ref="N214:O214"/>
    <mergeCell ref="D211:E211"/>
    <mergeCell ref="J211:K211"/>
    <mergeCell ref="L211:M211"/>
    <mergeCell ref="N211:O211"/>
    <mergeCell ref="D212:E212"/>
    <mergeCell ref="J212:K212"/>
    <mergeCell ref="L212:M212"/>
    <mergeCell ref="N212:O212"/>
    <mergeCell ref="C203:H209"/>
    <mergeCell ref="I203:J203"/>
    <mergeCell ref="K203:L203"/>
    <mergeCell ref="I205:J205"/>
    <mergeCell ref="K205:L205"/>
    <mergeCell ref="I207:J207"/>
    <mergeCell ref="K207:L207"/>
    <mergeCell ref="I209:J209"/>
    <mergeCell ref="K209:L209"/>
    <mergeCell ref="C199:D199"/>
    <mergeCell ref="F199:G199"/>
    <mergeCell ref="J199:L199"/>
    <mergeCell ref="C201:D201"/>
    <mergeCell ref="F201:G201"/>
    <mergeCell ref="I201:J201"/>
    <mergeCell ref="K201:L201"/>
    <mergeCell ref="D194:E194"/>
    <mergeCell ref="J194:K194"/>
    <mergeCell ref="L194:M194"/>
    <mergeCell ref="N194:O194"/>
    <mergeCell ref="C197:D197"/>
    <mergeCell ref="F197:H197"/>
    <mergeCell ref="J197:M197"/>
    <mergeCell ref="D192:E192"/>
    <mergeCell ref="J192:K192"/>
    <mergeCell ref="L192:M192"/>
    <mergeCell ref="N192:O192"/>
    <mergeCell ref="D193:E193"/>
    <mergeCell ref="J193:K193"/>
    <mergeCell ref="L193:M193"/>
    <mergeCell ref="N193:O193"/>
    <mergeCell ref="D190:E190"/>
    <mergeCell ref="J190:K190"/>
    <mergeCell ref="L190:M190"/>
    <mergeCell ref="N190:O190"/>
    <mergeCell ref="D191:E191"/>
    <mergeCell ref="J191:K191"/>
    <mergeCell ref="L191:M191"/>
    <mergeCell ref="N191:O191"/>
    <mergeCell ref="C180:D180"/>
    <mergeCell ref="F180:G180"/>
    <mergeCell ref="I180:J180"/>
    <mergeCell ref="K180:L180"/>
    <mergeCell ref="C182:H188"/>
    <mergeCell ref="I182:J182"/>
    <mergeCell ref="K182:L182"/>
    <mergeCell ref="I184:J184"/>
    <mergeCell ref="K184:L184"/>
    <mergeCell ref="I186:J186"/>
    <mergeCell ref="K186:L186"/>
    <mergeCell ref="I188:J188"/>
    <mergeCell ref="K188:L188"/>
    <mergeCell ref="C176:D176"/>
    <mergeCell ref="F176:H176"/>
    <mergeCell ref="J176:M176"/>
    <mergeCell ref="C178:D178"/>
    <mergeCell ref="F178:G178"/>
    <mergeCell ref="J178:L178"/>
    <mergeCell ref="D171:E171"/>
    <mergeCell ref="J171:K171"/>
    <mergeCell ref="L171:M171"/>
    <mergeCell ref="N171:O171"/>
    <mergeCell ref="D172:E172"/>
    <mergeCell ref="J172:K172"/>
    <mergeCell ref="L172:M172"/>
    <mergeCell ref="N172:O172"/>
    <mergeCell ref="D169:E169"/>
    <mergeCell ref="J169:K169"/>
    <mergeCell ref="L169:M169"/>
    <mergeCell ref="N169:O169"/>
    <mergeCell ref="D170:E170"/>
    <mergeCell ref="J170:K170"/>
    <mergeCell ref="L170:M170"/>
    <mergeCell ref="N170:O170"/>
    <mergeCell ref="C161:H167"/>
    <mergeCell ref="I161:J161"/>
    <mergeCell ref="K161:L161"/>
    <mergeCell ref="I163:J163"/>
    <mergeCell ref="K163:L163"/>
    <mergeCell ref="I165:J165"/>
    <mergeCell ref="K165:L165"/>
    <mergeCell ref="I167:J167"/>
    <mergeCell ref="K167:L167"/>
    <mergeCell ref="C157:D157"/>
    <mergeCell ref="F157:G157"/>
    <mergeCell ref="J157:L157"/>
    <mergeCell ref="C159:D159"/>
    <mergeCell ref="F159:G159"/>
    <mergeCell ref="I159:J159"/>
    <mergeCell ref="K159:L159"/>
    <mergeCell ref="D152:E152"/>
    <mergeCell ref="J152:K152"/>
    <mergeCell ref="L152:M152"/>
    <mergeCell ref="N152:O152"/>
    <mergeCell ref="C155:D155"/>
    <mergeCell ref="F155:H155"/>
    <mergeCell ref="J155:M155"/>
    <mergeCell ref="D150:E150"/>
    <mergeCell ref="J150:K150"/>
    <mergeCell ref="L150:M150"/>
    <mergeCell ref="N150:O150"/>
    <mergeCell ref="D151:E151"/>
    <mergeCell ref="J151:K151"/>
    <mergeCell ref="L151:M151"/>
    <mergeCell ref="N151:O151"/>
    <mergeCell ref="D148:E148"/>
    <mergeCell ref="J148:K148"/>
    <mergeCell ref="L148:M148"/>
    <mergeCell ref="N148:O148"/>
    <mergeCell ref="D149:E149"/>
    <mergeCell ref="J149:K149"/>
    <mergeCell ref="L149:M149"/>
    <mergeCell ref="N149:O149"/>
    <mergeCell ref="C140:H146"/>
    <mergeCell ref="I140:J140"/>
    <mergeCell ref="K140:L140"/>
    <mergeCell ref="I142:J142"/>
    <mergeCell ref="K142:L142"/>
    <mergeCell ref="I144:J144"/>
    <mergeCell ref="K144:L144"/>
    <mergeCell ref="I146:J146"/>
    <mergeCell ref="K146:L146"/>
    <mergeCell ref="C136:D136"/>
    <mergeCell ref="F136:G136"/>
    <mergeCell ref="J136:L136"/>
    <mergeCell ref="C138:D138"/>
    <mergeCell ref="F138:G138"/>
    <mergeCell ref="I138:J138"/>
    <mergeCell ref="K138:L138"/>
    <mergeCell ref="D130:E130"/>
    <mergeCell ref="J130:K130"/>
    <mergeCell ref="L130:M130"/>
    <mergeCell ref="N130:O130"/>
    <mergeCell ref="C134:D134"/>
    <mergeCell ref="F134:H134"/>
    <mergeCell ref="J134:M134"/>
    <mergeCell ref="D128:E128"/>
    <mergeCell ref="J128:K128"/>
    <mergeCell ref="L128:M128"/>
    <mergeCell ref="N128:O128"/>
    <mergeCell ref="D129:E129"/>
    <mergeCell ref="J129:K129"/>
    <mergeCell ref="L129:M129"/>
    <mergeCell ref="N129:O129"/>
    <mergeCell ref="D126:E126"/>
    <mergeCell ref="J126:K126"/>
    <mergeCell ref="L126:M126"/>
    <mergeCell ref="N126:O126"/>
    <mergeCell ref="D127:E127"/>
    <mergeCell ref="J127:K127"/>
    <mergeCell ref="L127:M127"/>
    <mergeCell ref="N127:O127"/>
    <mergeCell ref="C118:H124"/>
    <mergeCell ref="I118:J118"/>
    <mergeCell ref="K118:L118"/>
    <mergeCell ref="I120:J120"/>
    <mergeCell ref="K120:L120"/>
    <mergeCell ref="I122:J122"/>
    <mergeCell ref="K122:L122"/>
    <mergeCell ref="I124:J124"/>
    <mergeCell ref="K124:L124"/>
    <mergeCell ref="C114:D114"/>
    <mergeCell ref="F114:G114"/>
    <mergeCell ref="J114:L114"/>
    <mergeCell ref="C116:D116"/>
    <mergeCell ref="F116:G116"/>
    <mergeCell ref="I116:J116"/>
    <mergeCell ref="K116:L116"/>
    <mergeCell ref="D107:E107"/>
    <mergeCell ref="J107:K107"/>
    <mergeCell ref="L107:M107"/>
    <mergeCell ref="N107:O107"/>
    <mergeCell ref="C112:D112"/>
    <mergeCell ref="F112:H112"/>
    <mergeCell ref="J112:M112"/>
    <mergeCell ref="D105:E105"/>
    <mergeCell ref="J105:K105"/>
    <mergeCell ref="L105:M105"/>
    <mergeCell ref="N105:O105"/>
    <mergeCell ref="D106:E106"/>
    <mergeCell ref="J106:K106"/>
    <mergeCell ref="L106:M106"/>
    <mergeCell ref="N106:O106"/>
    <mergeCell ref="D103:E103"/>
    <mergeCell ref="J103:K103"/>
    <mergeCell ref="L103:M103"/>
    <mergeCell ref="N103:O103"/>
    <mergeCell ref="D104:E104"/>
    <mergeCell ref="J104:K104"/>
    <mergeCell ref="L104:M104"/>
    <mergeCell ref="N104:O104"/>
    <mergeCell ref="D101:E101"/>
    <mergeCell ref="J101:K101"/>
    <mergeCell ref="L101:M101"/>
    <mergeCell ref="N101:O101"/>
    <mergeCell ref="D102:E102"/>
    <mergeCell ref="J102:K102"/>
    <mergeCell ref="L102:M102"/>
    <mergeCell ref="N102:O102"/>
    <mergeCell ref="C91:H97"/>
    <mergeCell ref="I91:J91"/>
    <mergeCell ref="K91:L91"/>
    <mergeCell ref="I93:J93"/>
    <mergeCell ref="K93:L93"/>
    <mergeCell ref="I95:J95"/>
    <mergeCell ref="K95:L95"/>
    <mergeCell ref="I97:J97"/>
    <mergeCell ref="K97:L97"/>
    <mergeCell ref="C87:D87"/>
    <mergeCell ref="F87:G87"/>
    <mergeCell ref="J87:L87"/>
    <mergeCell ref="C89:D89"/>
    <mergeCell ref="F89:G89"/>
    <mergeCell ref="I89:J89"/>
    <mergeCell ref="K89:L89"/>
    <mergeCell ref="D82:E82"/>
    <mergeCell ref="J82:K82"/>
    <mergeCell ref="L82:M82"/>
    <mergeCell ref="N82:O82"/>
    <mergeCell ref="C85:D85"/>
    <mergeCell ref="F85:H85"/>
    <mergeCell ref="J85:M85"/>
    <mergeCell ref="D80:E80"/>
    <mergeCell ref="J80:K80"/>
    <mergeCell ref="L80:M80"/>
    <mergeCell ref="N80:O80"/>
    <mergeCell ref="D81:E81"/>
    <mergeCell ref="J81:K81"/>
    <mergeCell ref="L81:M81"/>
    <mergeCell ref="N81:O81"/>
    <mergeCell ref="D78:E78"/>
    <mergeCell ref="J78:K78"/>
    <mergeCell ref="L78:M78"/>
    <mergeCell ref="N78:O78"/>
    <mergeCell ref="D79:E79"/>
    <mergeCell ref="J79:K79"/>
    <mergeCell ref="L79:M79"/>
    <mergeCell ref="N79:O79"/>
    <mergeCell ref="C68:D68"/>
    <mergeCell ref="F68:G68"/>
    <mergeCell ref="I68:J68"/>
    <mergeCell ref="K68:L68"/>
    <mergeCell ref="C70:H76"/>
    <mergeCell ref="I70:J70"/>
    <mergeCell ref="K70:L70"/>
    <mergeCell ref="I72:J72"/>
    <mergeCell ref="K72:L72"/>
    <mergeCell ref="I74:J74"/>
    <mergeCell ref="K74:L74"/>
    <mergeCell ref="I76:J76"/>
    <mergeCell ref="K76:L76"/>
    <mergeCell ref="C64:D64"/>
    <mergeCell ref="F64:H64"/>
    <mergeCell ref="J64:M64"/>
    <mergeCell ref="C66:D66"/>
    <mergeCell ref="F66:G66"/>
    <mergeCell ref="J66:L66"/>
    <mergeCell ref="D60:E60"/>
    <mergeCell ref="J60:K60"/>
    <mergeCell ref="L60:M60"/>
    <mergeCell ref="N60:O60"/>
    <mergeCell ref="D61:E61"/>
    <mergeCell ref="J61:K61"/>
    <mergeCell ref="L61:M61"/>
    <mergeCell ref="N61:O61"/>
    <mergeCell ref="D58:E58"/>
    <mergeCell ref="J58:K58"/>
    <mergeCell ref="L58:M58"/>
    <mergeCell ref="N58:O58"/>
    <mergeCell ref="D59:E59"/>
    <mergeCell ref="J59:K59"/>
    <mergeCell ref="L59:M59"/>
    <mergeCell ref="N59:O59"/>
    <mergeCell ref="D56:E56"/>
    <mergeCell ref="J56:K56"/>
    <mergeCell ref="L56:M56"/>
    <mergeCell ref="N56:O56"/>
    <mergeCell ref="D57:E57"/>
    <mergeCell ref="J57:K57"/>
    <mergeCell ref="L57:M57"/>
    <mergeCell ref="N57:O57"/>
    <mergeCell ref="C46:D46"/>
    <mergeCell ref="F46:G46"/>
    <mergeCell ref="I46:J46"/>
    <mergeCell ref="K46:L46"/>
    <mergeCell ref="C48:H54"/>
    <mergeCell ref="I48:J48"/>
    <mergeCell ref="K48:L48"/>
    <mergeCell ref="I50:J50"/>
    <mergeCell ref="K50:L50"/>
    <mergeCell ref="I52:J52"/>
    <mergeCell ref="K52:L52"/>
    <mergeCell ref="I54:J54"/>
    <mergeCell ref="K54:L54"/>
    <mergeCell ref="C42:D42"/>
    <mergeCell ref="F42:H42"/>
    <mergeCell ref="J42:M42"/>
    <mergeCell ref="C44:D44"/>
    <mergeCell ref="F44:G44"/>
    <mergeCell ref="J44:L44"/>
    <mergeCell ref="D37:E37"/>
    <mergeCell ref="J37:K37"/>
    <mergeCell ref="L37:M37"/>
    <mergeCell ref="N37:O37"/>
    <mergeCell ref="D38:E38"/>
    <mergeCell ref="J38:K38"/>
    <mergeCell ref="L38:M38"/>
    <mergeCell ref="N38:O38"/>
    <mergeCell ref="D35:E35"/>
    <mergeCell ref="J35:K35"/>
    <mergeCell ref="L35:M35"/>
    <mergeCell ref="N35:O35"/>
    <mergeCell ref="D36:E36"/>
    <mergeCell ref="J36:K36"/>
    <mergeCell ref="L36:M36"/>
    <mergeCell ref="N36:O36"/>
    <mergeCell ref="C25:D25"/>
    <mergeCell ref="F25:G25"/>
    <mergeCell ref="I25:J25"/>
    <mergeCell ref="K25:L25"/>
    <mergeCell ref="C27:H33"/>
    <mergeCell ref="I27:J27"/>
    <mergeCell ref="K27:L27"/>
    <mergeCell ref="I29:J29"/>
    <mergeCell ref="K29:L29"/>
    <mergeCell ref="I31:J31"/>
    <mergeCell ref="K31:L31"/>
    <mergeCell ref="I33:J33"/>
    <mergeCell ref="K33:L33"/>
    <mergeCell ref="C21:D21"/>
    <mergeCell ref="F21:H21"/>
    <mergeCell ref="J21:M21"/>
    <mergeCell ref="C23:D23"/>
    <mergeCell ref="F23:G23"/>
    <mergeCell ref="J23:L23"/>
    <mergeCell ref="D15:E15"/>
    <mergeCell ref="J15:K15"/>
    <mergeCell ref="L15:M15"/>
    <mergeCell ref="N15:O15"/>
    <mergeCell ref="D16:E16"/>
    <mergeCell ref="J16:K16"/>
    <mergeCell ref="L16:M16"/>
    <mergeCell ref="N16:O16"/>
    <mergeCell ref="D13:E13"/>
    <mergeCell ref="J13:K13"/>
    <mergeCell ref="L13:M13"/>
    <mergeCell ref="N13:O13"/>
    <mergeCell ref="D14:E14"/>
    <mergeCell ref="J14:K14"/>
    <mergeCell ref="L14:M14"/>
    <mergeCell ref="N14:O14"/>
    <mergeCell ref="C9:H12"/>
    <mergeCell ref="I9:J9"/>
    <mergeCell ref="K9:L9"/>
    <mergeCell ref="I10:J10"/>
    <mergeCell ref="K10:L10"/>
    <mergeCell ref="I11:J11"/>
    <mergeCell ref="K11:L11"/>
    <mergeCell ref="I12:J12"/>
    <mergeCell ref="K12:L12"/>
    <mergeCell ref="C5:D5"/>
    <mergeCell ref="F5:H5"/>
    <mergeCell ref="J5:M5"/>
    <mergeCell ref="C6:D6"/>
    <mergeCell ref="F6:G6"/>
    <mergeCell ref="J6:L6"/>
    <mergeCell ref="C7:D7"/>
    <mergeCell ref="F7:G7"/>
    <mergeCell ref="I7:J7"/>
    <mergeCell ref="K7:L7"/>
    <mergeCell ref="B2:N2"/>
    <mergeCell ref="N3:O3"/>
  </mergeCells>
  <phoneticPr fontId="9" type="noConversion"/>
  <printOptions horizontalCentered="1"/>
  <pageMargins left="0.39370078740157483" right="0.19685039370078741" top="0.27559055118110237" bottom="0.27559055118110237" header="0" footer="0.19685039370078741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N13" sqref="N13"/>
    </sheetView>
  </sheetViews>
  <sheetFormatPr defaultColWidth="10" defaultRowHeight="13.8"/>
  <cols>
    <col min="1" max="1" width="1" style="10" customWidth="1"/>
    <col min="2" max="2" width="8.44140625" style="10" customWidth="1"/>
    <col min="3" max="4" width="10.21875" style="10" customWidth="1"/>
    <col min="5" max="7" width="9.21875" style="10" customWidth="1"/>
    <col min="8" max="8" width="10.21875" style="10" customWidth="1"/>
    <col min="9" max="10" width="9.21875" style="10" customWidth="1"/>
    <col min="11" max="11" width="10.21875" style="10" customWidth="1"/>
    <col min="12" max="16384" width="10" style="10"/>
  </cols>
  <sheetData>
    <row r="1" spans="1:11" ht="16.350000000000001" customHeight="1">
      <c r="A1" s="9"/>
      <c r="B1" s="9" t="s">
        <v>136</v>
      </c>
      <c r="C1" s="9"/>
      <c r="D1" s="9"/>
      <c r="E1" s="9"/>
      <c r="F1" s="9"/>
      <c r="G1" s="9"/>
      <c r="H1" s="9"/>
      <c r="I1" s="9"/>
      <c r="J1" s="9"/>
      <c r="K1" s="9"/>
    </row>
    <row r="2" spans="1:11" ht="48.45" customHeight="1">
      <c r="A2" s="9"/>
      <c r="B2" s="75" t="s">
        <v>150</v>
      </c>
      <c r="C2" s="75"/>
      <c r="D2" s="75"/>
      <c r="E2" s="75"/>
      <c r="F2" s="75"/>
      <c r="G2" s="75"/>
      <c r="H2" s="75"/>
      <c r="I2" s="75"/>
      <c r="J2" s="75"/>
      <c r="K2" s="75"/>
    </row>
    <row r="3" spans="1:11" ht="16.350000000000001" customHeight="1">
      <c r="A3" s="9"/>
      <c r="B3" s="14"/>
      <c r="C3" s="14"/>
      <c r="D3" s="14"/>
      <c r="E3" s="14"/>
      <c r="F3" s="14"/>
      <c r="G3" s="14"/>
      <c r="H3" s="14"/>
      <c r="I3" s="14"/>
      <c r="J3" s="15"/>
      <c r="K3" s="15" t="s">
        <v>1</v>
      </c>
    </row>
    <row r="4" spans="1:11" ht="26.1" customHeight="1">
      <c r="A4" s="9"/>
      <c r="B4" s="77" t="s">
        <v>137</v>
      </c>
      <c r="C4" s="77"/>
      <c r="D4" s="74"/>
      <c r="E4" s="74"/>
      <c r="F4" s="74"/>
      <c r="G4" s="74"/>
      <c r="H4" s="74"/>
      <c r="I4" s="12" t="s">
        <v>138</v>
      </c>
      <c r="J4" s="74"/>
      <c r="K4" s="74"/>
    </row>
    <row r="5" spans="1:11" ht="26.1" customHeight="1">
      <c r="A5" s="9"/>
      <c r="B5" s="77" t="s">
        <v>139</v>
      </c>
      <c r="C5" s="77" t="s">
        <v>140</v>
      </c>
      <c r="D5" s="77" t="s">
        <v>56</v>
      </c>
      <c r="E5" s="77"/>
      <c r="F5" s="77"/>
      <c r="G5" s="77"/>
      <c r="H5" s="77" t="s">
        <v>57</v>
      </c>
      <c r="I5" s="77"/>
      <c r="J5" s="77"/>
      <c r="K5" s="77"/>
    </row>
    <row r="6" spans="1:11" ht="26.1" customHeight="1">
      <c r="A6" s="9"/>
      <c r="B6" s="77"/>
      <c r="C6" s="77"/>
      <c r="D6" s="12" t="s">
        <v>7</v>
      </c>
      <c r="E6" s="12" t="s">
        <v>141</v>
      </c>
      <c r="F6" s="12" t="s">
        <v>142</v>
      </c>
      <c r="G6" s="12" t="s">
        <v>128</v>
      </c>
      <c r="H6" s="12" t="s">
        <v>7</v>
      </c>
      <c r="I6" s="12" t="s">
        <v>141</v>
      </c>
      <c r="J6" s="12" t="s">
        <v>142</v>
      </c>
      <c r="K6" s="12" t="s">
        <v>128</v>
      </c>
    </row>
    <row r="7" spans="1:11" ht="26.1" customHeight="1">
      <c r="A7" s="9"/>
      <c r="B7" s="77"/>
      <c r="C7" s="13"/>
      <c r="D7" s="13"/>
      <c r="E7" s="13"/>
      <c r="F7" s="13"/>
      <c r="G7" s="13"/>
      <c r="H7" s="13"/>
      <c r="I7" s="13"/>
      <c r="J7" s="13"/>
      <c r="K7" s="13"/>
    </row>
    <row r="8" spans="1:11" ht="63.75" customHeight="1">
      <c r="A8" s="9"/>
      <c r="B8" s="78" t="s">
        <v>143</v>
      </c>
      <c r="C8" s="12" t="s">
        <v>144</v>
      </c>
      <c r="D8" s="74"/>
      <c r="E8" s="74"/>
      <c r="F8" s="74"/>
      <c r="G8" s="74"/>
      <c r="H8" s="74"/>
      <c r="I8" s="74"/>
      <c r="J8" s="74"/>
      <c r="K8" s="74"/>
    </row>
    <row r="9" spans="1:11" ht="29.25" customHeight="1">
      <c r="A9" s="9"/>
      <c r="B9" s="79"/>
      <c r="C9" s="77" t="s">
        <v>145</v>
      </c>
      <c r="D9" s="77"/>
      <c r="E9" s="77"/>
      <c r="F9" s="77"/>
      <c r="G9" s="77"/>
      <c r="H9" s="77"/>
      <c r="I9" s="77"/>
      <c r="J9" s="77"/>
      <c r="K9" s="77"/>
    </row>
    <row r="10" spans="1:11" ht="26.1" customHeight="1">
      <c r="A10" s="9"/>
      <c r="B10" s="79"/>
      <c r="C10" s="12" t="s">
        <v>129</v>
      </c>
      <c r="D10" s="12" t="s">
        <v>130</v>
      </c>
      <c r="E10" s="77" t="s">
        <v>146</v>
      </c>
      <c r="F10" s="77"/>
      <c r="G10" s="12" t="s">
        <v>131</v>
      </c>
      <c r="H10" s="12" t="s">
        <v>132</v>
      </c>
      <c r="I10" s="12" t="s">
        <v>133</v>
      </c>
      <c r="J10" s="12" t="s">
        <v>147</v>
      </c>
      <c r="K10" s="12" t="s">
        <v>134</v>
      </c>
    </row>
    <row r="11" spans="1:11" ht="26.1" customHeight="1">
      <c r="A11" s="9"/>
      <c r="B11" s="79"/>
      <c r="C11" s="16"/>
      <c r="D11" s="16"/>
      <c r="E11" s="74"/>
      <c r="F11" s="74"/>
      <c r="G11" s="12"/>
      <c r="H11" s="12"/>
      <c r="I11" s="12"/>
      <c r="J11" s="12"/>
      <c r="K11" s="12"/>
    </row>
    <row r="12" spans="1:11" ht="26.1" customHeight="1">
      <c r="A12" s="9"/>
      <c r="B12" s="79"/>
      <c r="C12" s="16"/>
      <c r="D12" s="16"/>
      <c r="E12" s="74"/>
      <c r="F12" s="74"/>
      <c r="G12" s="12"/>
      <c r="H12" s="12"/>
      <c r="I12" s="12"/>
      <c r="J12" s="12"/>
      <c r="K12" s="12"/>
    </row>
    <row r="13" spans="1:11" ht="26.1" customHeight="1">
      <c r="A13" s="9"/>
      <c r="B13" s="79"/>
      <c r="C13" s="16"/>
      <c r="D13" s="16"/>
      <c r="E13" s="74"/>
      <c r="F13" s="74"/>
      <c r="G13" s="12"/>
      <c r="H13" s="12"/>
      <c r="I13" s="12"/>
      <c r="J13" s="12"/>
      <c r="K13" s="12"/>
    </row>
    <row r="14" spans="1:11" ht="26.1" customHeight="1">
      <c r="A14" s="9"/>
      <c r="B14" s="80"/>
      <c r="C14" s="16"/>
      <c r="D14" s="16"/>
      <c r="E14" s="74"/>
      <c r="F14" s="74"/>
      <c r="G14" s="12"/>
      <c r="H14" s="12"/>
      <c r="I14" s="12"/>
      <c r="J14" s="12"/>
      <c r="K14" s="12"/>
    </row>
    <row r="15" spans="1:11" ht="42.15" customHeight="1">
      <c r="A15" s="9"/>
      <c r="B15" s="12" t="s">
        <v>148</v>
      </c>
      <c r="C15" s="74"/>
      <c r="D15" s="74"/>
      <c r="E15" s="74"/>
      <c r="F15" s="74"/>
      <c r="G15" s="74"/>
      <c r="H15" s="74"/>
      <c r="I15" s="74"/>
      <c r="J15" s="74"/>
      <c r="K15" s="74"/>
    </row>
  </sheetData>
  <mergeCells count="17">
    <mergeCell ref="C15:K15"/>
    <mergeCell ref="B8:B14"/>
    <mergeCell ref="D8:K8"/>
    <mergeCell ref="C9:K9"/>
    <mergeCell ref="E10:F10"/>
    <mergeCell ref="E11:F11"/>
    <mergeCell ref="E12:F12"/>
    <mergeCell ref="E13:F13"/>
    <mergeCell ref="E14:F14"/>
    <mergeCell ref="B5:B7"/>
    <mergeCell ref="C5:C6"/>
    <mergeCell ref="D5:G5"/>
    <mergeCell ref="H5:K5"/>
    <mergeCell ref="B2:K2"/>
    <mergeCell ref="B4:C4"/>
    <mergeCell ref="D4:H4"/>
    <mergeCell ref="J4:K4"/>
  </mergeCells>
  <phoneticPr fontId="9" type="noConversion"/>
  <printOptions horizontalCentered="1"/>
  <pageMargins left="0.39370078740157483" right="0.19685039370078741" top="0.27559055118110237" bottom="0.27559055118110237" header="0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4" workbookViewId="0">
      <selection activeCell="D13" sqref="D13"/>
    </sheetView>
  </sheetViews>
  <sheetFormatPr defaultColWidth="10" defaultRowHeight="13.8"/>
  <cols>
    <col min="1" max="1" width="3.5546875" customWidth="1"/>
    <col min="2" max="2" width="12" customWidth="1"/>
    <col min="3" max="3" width="34.88671875" customWidth="1"/>
    <col min="4" max="7" width="11.21875" customWidth="1"/>
  </cols>
  <sheetData>
    <row r="1" spans="1:7" ht="16.350000000000001" customHeight="1">
      <c r="A1" s="1"/>
      <c r="B1" s="1" t="s">
        <v>49</v>
      </c>
    </row>
    <row r="2" spans="1:7" ht="45.6" customHeight="1">
      <c r="A2" s="1"/>
      <c r="B2" s="62" t="s">
        <v>50</v>
      </c>
      <c r="C2" s="62"/>
      <c r="D2" s="62"/>
      <c r="E2" s="62"/>
      <c r="F2" s="62"/>
      <c r="G2" s="62"/>
    </row>
    <row r="3" spans="1:7" ht="16.350000000000001" customHeight="1">
      <c r="C3" s="63"/>
      <c r="D3" s="63"/>
      <c r="E3" s="63"/>
      <c r="F3" s="63"/>
      <c r="G3" s="63"/>
    </row>
    <row r="4" spans="1:7" ht="16.350000000000001" customHeight="1">
      <c r="C4" s="63"/>
      <c r="D4" s="63"/>
      <c r="F4" s="67" t="s">
        <v>1</v>
      </c>
      <c r="G4" s="67"/>
    </row>
    <row r="5" spans="1:7" ht="16.350000000000001" customHeight="1">
      <c r="B5" s="65" t="s">
        <v>51</v>
      </c>
      <c r="C5" s="65" t="s">
        <v>52</v>
      </c>
      <c r="D5" s="65" t="s">
        <v>53</v>
      </c>
      <c r="E5" s="65" t="s">
        <v>54</v>
      </c>
      <c r="F5" s="65"/>
      <c r="G5" s="65"/>
    </row>
    <row r="6" spans="1:7" ht="16.350000000000001" customHeight="1">
      <c r="B6" s="68"/>
      <c r="C6" s="68"/>
      <c r="D6" s="68"/>
      <c r="E6" s="21" t="s">
        <v>55</v>
      </c>
      <c r="F6" s="21" t="s">
        <v>56</v>
      </c>
      <c r="G6" s="21" t="s">
        <v>57</v>
      </c>
    </row>
    <row r="7" spans="1:7" ht="16.350000000000001" customHeight="1">
      <c r="B7" s="26" t="s">
        <v>7</v>
      </c>
      <c r="C7" s="27"/>
      <c r="D7" s="22"/>
      <c r="E7" s="28">
        <f>SUM(E8,E15,E18,E24,E27,E30,E40,E43)</f>
        <v>6073.26</v>
      </c>
      <c r="F7" s="28">
        <f t="shared" ref="F7:G7" si="0">SUM(F8,F15,F18,F24,F27,F30,F40,F43)</f>
        <v>1945.4</v>
      </c>
      <c r="G7" s="28">
        <f t="shared" si="0"/>
        <v>4127.8599999999997</v>
      </c>
    </row>
    <row r="8" spans="1:7" ht="16.350000000000001" customHeight="1">
      <c r="B8" s="23" t="s">
        <v>152</v>
      </c>
      <c r="C8" s="24" t="s">
        <v>187</v>
      </c>
      <c r="D8" s="118">
        <v>2084.17</v>
      </c>
      <c r="E8" s="25">
        <f>SUM(F8:G8)</f>
        <v>1396.76</v>
      </c>
      <c r="F8" s="25">
        <f>SUM(F9,F12)</f>
        <v>1309.06</v>
      </c>
      <c r="G8" s="25">
        <f>SUM(G9,G12)</f>
        <v>87.7</v>
      </c>
    </row>
    <row r="9" spans="1:7" ht="16.350000000000001" customHeight="1">
      <c r="B9" s="23" t="s">
        <v>153</v>
      </c>
      <c r="C9" s="24" t="s">
        <v>188</v>
      </c>
      <c r="D9" s="118">
        <v>1693.14</v>
      </c>
      <c r="E9" s="25">
        <f t="shared" ref="E9:E43" si="1">SUM(F9:G9)</f>
        <v>1026.54</v>
      </c>
      <c r="F9" s="25">
        <f>SUM(F10:F11)</f>
        <v>972.83999999999992</v>
      </c>
      <c r="G9" s="25">
        <f>SUM(G10:G11)</f>
        <v>53.7</v>
      </c>
    </row>
    <row r="10" spans="1:7" ht="16.350000000000001" customHeight="1">
      <c r="B10" s="23" t="s">
        <v>154</v>
      </c>
      <c r="C10" s="24" t="s">
        <v>189</v>
      </c>
      <c r="D10" s="118">
        <v>919.14</v>
      </c>
      <c r="E10" s="25">
        <f t="shared" si="1"/>
        <v>972.83999999999992</v>
      </c>
      <c r="F10" s="25">
        <f>1041.84-69</f>
        <v>972.83999999999992</v>
      </c>
      <c r="G10" s="25"/>
    </row>
    <row r="11" spans="1:7" ht="16.350000000000001" customHeight="1">
      <c r="B11" s="23" t="s">
        <v>155</v>
      </c>
      <c r="C11" s="24" t="s">
        <v>190</v>
      </c>
      <c r="D11" s="118">
        <v>774</v>
      </c>
      <c r="E11" s="25">
        <f t="shared" si="1"/>
        <v>53.7</v>
      </c>
      <c r="F11" s="25"/>
      <c r="G11" s="25">
        <v>53.7</v>
      </c>
    </row>
    <row r="12" spans="1:7">
      <c r="B12" s="23" t="s">
        <v>156</v>
      </c>
      <c r="C12" s="24" t="s">
        <v>191</v>
      </c>
      <c r="D12" s="118">
        <v>317.17</v>
      </c>
      <c r="E12" s="25">
        <f t="shared" si="1"/>
        <v>370.22</v>
      </c>
      <c r="F12" s="25">
        <v>336.22</v>
      </c>
      <c r="G12" s="25">
        <v>34</v>
      </c>
    </row>
    <row r="13" spans="1:7">
      <c r="B13" s="23" t="s">
        <v>157</v>
      </c>
      <c r="C13" s="24" t="s">
        <v>189</v>
      </c>
      <c r="D13" s="118">
        <v>282.17</v>
      </c>
      <c r="E13" s="25">
        <f t="shared" si="1"/>
        <v>336.22</v>
      </c>
      <c r="F13" s="25">
        <v>336.22</v>
      </c>
      <c r="G13" s="25"/>
    </row>
    <row r="14" spans="1:7">
      <c r="B14" s="23" t="s">
        <v>158</v>
      </c>
      <c r="C14" s="24" t="s">
        <v>190</v>
      </c>
      <c r="D14" s="118">
        <v>35</v>
      </c>
      <c r="E14" s="25">
        <f t="shared" si="1"/>
        <v>34</v>
      </c>
      <c r="F14" s="25"/>
      <c r="G14" s="25">
        <v>34</v>
      </c>
    </row>
    <row r="15" spans="1:7">
      <c r="B15" s="23" t="s">
        <v>159</v>
      </c>
      <c r="C15" s="24" t="s">
        <v>192</v>
      </c>
      <c r="D15" s="118">
        <v>108.35</v>
      </c>
      <c r="E15" s="25">
        <f t="shared" si="1"/>
        <v>0.3</v>
      </c>
      <c r="F15" s="25"/>
      <c r="G15" s="25">
        <v>0.3</v>
      </c>
    </row>
    <row r="16" spans="1:7">
      <c r="B16" s="23" t="s">
        <v>160</v>
      </c>
      <c r="C16" s="24" t="s">
        <v>193</v>
      </c>
      <c r="D16" s="118">
        <v>108.35</v>
      </c>
      <c r="E16" s="25">
        <f t="shared" si="1"/>
        <v>0.3</v>
      </c>
      <c r="F16" s="25"/>
      <c r="G16" s="25">
        <v>0.3</v>
      </c>
    </row>
    <row r="17" spans="2:7">
      <c r="B17" s="23" t="s">
        <v>161</v>
      </c>
      <c r="C17" s="24" t="s">
        <v>193</v>
      </c>
      <c r="D17" s="118">
        <v>108.35</v>
      </c>
      <c r="E17" s="25">
        <f t="shared" si="1"/>
        <v>0.3</v>
      </c>
      <c r="F17" s="25"/>
      <c r="G17" s="25">
        <v>0.3</v>
      </c>
    </row>
    <row r="18" spans="2:7">
      <c r="B18" s="23" t="s">
        <v>162</v>
      </c>
      <c r="C18" s="24" t="s">
        <v>194</v>
      </c>
      <c r="D18" s="118">
        <v>685.61</v>
      </c>
      <c r="E18" s="25">
        <f t="shared" si="1"/>
        <v>350.4</v>
      </c>
      <c r="F18" s="25">
        <v>350.4</v>
      </c>
      <c r="G18" s="25"/>
    </row>
    <row r="19" spans="2:7">
      <c r="B19" s="23" t="s">
        <v>163</v>
      </c>
      <c r="C19" s="24" t="s">
        <v>195</v>
      </c>
      <c r="D19" s="118">
        <v>372.15</v>
      </c>
      <c r="E19" s="25">
        <f t="shared" si="1"/>
        <v>350.4</v>
      </c>
      <c r="F19" s="25">
        <v>350.4</v>
      </c>
      <c r="G19" s="25"/>
    </row>
    <row r="20" spans="2:7">
      <c r="B20" s="23" t="s">
        <v>164</v>
      </c>
      <c r="C20" s="24" t="s">
        <v>196</v>
      </c>
      <c r="D20" s="118"/>
      <c r="E20" s="25">
        <f t="shared" si="1"/>
        <v>20</v>
      </c>
      <c r="F20" s="25">
        <v>20</v>
      </c>
      <c r="G20" s="25"/>
    </row>
    <row r="21" spans="2:7">
      <c r="B21" s="23" t="s">
        <v>165</v>
      </c>
      <c r="C21" s="24" t="s">
        <v>197</v>
      </c>
      <c r="D21" s="118">
        <v>135.61000000000001</v>
      </c>
      <c r="E21" s="25">
        <f t="shared" si="1"/>
        <v>129.5</v>
      </c>
      <c r="F21" s="25">
        <v>129.5</v>
      </c>
      <c r="G21" s="25"/>
    </row>
    <row r="22" spans="2:7">
      <c r="B22" s="23" t="s">
        <v>166</v>
      </c>
      <c r="C22" s="24" t="s">
        <v>198</v>
      </c>
      <c r="D22" s="118">
        <v>67.81</v>
      </c>
      <c r="E22" s="25">
        <f t="shared" si="1"/>
        <v>64.75</v>
      </c>
      <c r="F22" s="25">
        <v>64.75</v>
      </c>
      <c r="G22" s="25"/>
    </row>
    <row r="23" spans="2:7">
      <c r="B23" s="23" t="s">
        <v>167</v>
      </c>
      <c r="C23" s="24" t="s">
        <v>199</v>
      </c>
      <c r="D23" s="118">
        <v>154.21</v>
      </c>
      <c r="E23" s="25">
        <f t="shared" si="1"/>
        <v>136.15</v>
      </c>
      <c r="F23" s="25">
        <v>136.15</v>
      </c>
      <c r="G23" s="25"/>
    </row>
    <row r="24" spans="2:7">
      <c r="B24" s="23" t="s">
        <v>168</v>
      </c>
      <c r="C24" s="24" t="s">
        <v>200</v>
      </c>
      <c r="D24" s="118">
        <v>107.94</v>
      </c>
      <c r="E24" s="25">
        <f t="shared" si="1"/>
        <v>103.28</v>
      </c>
      <c r="F24" s="25">
        <v>103.28</v>
      </c>
      <c r="G24" s="25"/>
    </row>
    <row r="25" spans="2:7">
      <c r="B25" s="23" t="s">
        <v>169</v>
      </c>
      <c r="C25" s="24" t="s">
        <v>201</v>
      </c>
      <c r="D25" s="118">
        <v>107.94</v>
      </c>
      <c r="E25" s="25">
        <f t="shared" si="1"/>
        <v>103.28</v>
      </c>
      <c r="F25" s="25">
        <v>103.28</v>
      </c>
      <c r="G25" s="25"/>
    </row>
    <row r="26" spans="2:7">
      <c r="B26" s="23" t="s">
        <v>170</v>
      </c>
      <c r="C26" s="24" t="s">
        <v>202</v>
      </c>
      <c r="D26" s="118">
        <v>107.94</v>
      </c>
      <c r="E26" s="25">
        <f t="shared" si="1"/>
        <v>103.28</v>
      </c>
      <c r="F26" s="25">
        <v>103.28</v>
      </c>
      <c r="G26" s="25"/>
    </row>
    <row r="27" spans="2:7">
      <c r="B27" s="23" t="s">
        <v>171</v>
      </c>
      <c r="C27" s="24" t="s">
        <v>203</v>
      </c>
      <c r="D27" s="118">
        <v>7.63</v>
      </c>
      <c r="E27" s="25">
        <f t="shared" si="1"/>
        <v>7.63</v>
      </c>
      <c r="F27" s="25"/>
      <c r="G27" s="25">
        <v>7.63</v>
      </c>
    </row>
    <row r="28" spans="2:7">
      <c r="B28" s="23" t="s">
        <v>172</v>
      </c>
      <c r="C28" s="24" t="s">
        <v>204</v>
      </c>
      <c r="D28" s="118">
        <v>7.63</v>
      </c>
      <c r="E28" s="25">
        <f t="shared" si="1"/>
        <v>7.63</v>
      </c>
      <c r="F28" s="25"/>
      <c r="G28" s="25">
        <v>7.63</v>
      </c>
    </row>
    <row r="29" spans="2:7">
      <c r="B29" s="23" t="s">
        <v>173</v>
      </c>
      <c r="C29" s="24" t="s">
        <v>205</v>
      </c>
      <c r="D29" s="118">
        <v>7.63</v>
      </c>
      <c r="E29" s="25">
        <f t="shared" si="1"/>
        <v>7.63</v>
      </c>
      <c r="F29" s="25"/>
      <c r="G29" s="25">
        <v>7.63</v>
      </c>
    </row>
    <row r="30" spans="2:7">
      <c r="B30" s="23" t="s">
        <v>174</v>
      </c>
      <c r="C30" s="24" t="s">
        <v>206</v>
      </c>
      <c r="D30" s="118">
        <v>6423.09</v>
      </c>
      <c r="E30" s="25">
        <f t="shared" si="1"/>
        <v>4032.23</v>
      </c>
      <c r="F30" s="25"/>
      <c r="G30" s="25">
        <v>4032.23</v>
      </c>
    </row>
    <row r="31" spans="2:7">
      <c r="B31" s="23" t="s">
        <v>175</v>
      </c>
      <c r="C31" s="24" t="s">
        <v>207</v>
      </c>
      <c r="D31" s="118">
        <v>853</v>
      </c>
      <c r="E31" s="25">
        <f t="shared" si="1"/>
        <v>1159</v>
      </c>
      <c r="F31" s="25"/>
      <c r="G31" s="25">
        <v>1159</v>
      </c>
    </row>
    <row r="32" spans="2:7">
      <c r="B32" s="23" t="s">
        <v>176</v>
      </c>
      <c r="C32" s="24" t="s">
        <v>208</v>
      </c>
      <c r="D32" s="118"/>
      <c r="E32" s="25">
        <f t="shared" si="1"/>
        <v>243</v>
      </c>
      <c r="F32" s="25"/>
      <c r="G32" s="25">
        <v>243</v>
      </c>
    </row>
    <row r="33" spans="2:7">
      <c r="B33" s="23" t="s">
        <v>177</v>
      </c>
      <c r="C33" s="24" t="s">
        <v>209</v>
      </c>
      <c r="D33" s="118">
        <v>100</v>
      </c>
      <c r="E33" s="25">
        <f t="shared" si="1"/>
        <v>90</v>
      </c>
      <c r="F33" s="25"/>
      <c r="G33" s="25">
        <v>90</v>
      </c>
    </row>
    <row r="34" spans="2:7">
      <c r="B34" s="23" t="s">
        <v>178</v>
      </c>
      <c r="C34" s="24" t="s">
        <v>210</v>
      </c>
      <c r="D34" s="118">
        <v>753</v>
      </c>
      <c r="E34" s="25">
        <f t="shared" si="1"/>
        <v>826</v>
      </c>
      <c r="F34" s="25"/>
      <c r="G34" s="25">
        <v>826</v>
      </c>
    </row>
    <row r="35" spans="2:7">
      <c r="B35" s="23" t="s">
        <v>179</v>
      </c>
      <c r="C35" s="24" t="s">
        <v>211</v>
      </c>
      <c r="D35" s="118">
        <v>922.24</v>
      </c>
      <c r="E35" s="25">
        <f t="shared" si="1"/>
        <v>916.85</v>
      </c>
      <c r="F35" s="25"/>
      <c r="G35" s="25">
        <v>916.85</v>
      </c>
    </row>
    <row r="36" spans="2:7">
      <c r="B36" s="23" t="s">
        <v>180</v>
      </c>
      <c r="C36" s="24" t="s">
        <v>212</v>
      </c>
      <c r="D36" s="118">
        <v>872.24</v>
      </c>
      <c r="E36" s="25">
        <f t="shared" si="1"/>
        <v>872.24</v>
      </c>
      <c r="F36" s="25"/>
      <c r="G36" s="25">
        <v>872.24</v>
      </c>
    </row>
    <row r="37" spans="2:7">
      <c r="B37" s="23" t="s">
        <v>181</v>
      </c>
      <c r="C37" s="24" t="s">
        <v>213</v>
      </c>
      <c r="D37" s="118">
        <v>50</v>
      </c>
      <c r="E37" s="25">
        <f t="shared" si="1"/>
        <v>44.61</v>
      </c>
      <c r="F37" s="25"/>
      <c r="G37" s="25">
        <v>44.61</v>
      </c>
    </row>
    <row r="38" spans="2:7">
      <c r="B38" s="23" t="s">
        <v>182</v>
      </c>
      <c r="C38" s="24" t="s">
        <v>214</v>
      </c>
      <c r="D38" s="118">
        <v>4647.8500000000004</v>
      </c>
      <c r="E38" s="25">
        <f t="shared" si="1"/>
        <v>1956.37</v>
      </c>
      <c r="F38" s="25"/>
      <c r="G38" s="25">
        <v>1956.37</v>
      </c>
    </row>
    <row r="39" spans="2:7">
      <c r="B39" s="23" t="s">
        <v>183</v>
      </c>
      <c r="C39" s="24" t="s">
        <v>215</v>
      </c>
      <c r="D39" s="118">
        <v>4647.8500000000004</v>
      </c>
      <c r="E39" s="25">
        <f t="shared" si="1"/>
        <v>1956.37</v>
      </c>
      <c r="F39" s="25"/>
      <c r="G39" s="25">
        <v>1956.37</v>
      </c>
    </row>
    <row r="40" spans="2:7">
      <c r="B40" s="23" t="s">
        <v>184</v>
      </c>
      <c r="C40" s="24" t="s">
        <v>216</v>
      </c>
      <c r="D40" s="118">
        <v>118.98</v>
      </c>
      <c r="E40" s="25">
        <f t="shared" si="1"/>
        <v>113.66</v>
      </c>
      <c r="F40" s="25">
        <v>113.66</v>
      </c>
      <c r="G40" s="25"/>
    </row>
    <row r="41" spans="2:7">
      <c r="B41" s="23" t="s">
        <v>185</v>
      </c>
      <c r="C41" s="24" t="s">
        <v>217</v>
      </c>
      <c r="D41" s="118">
        <v>118.98</v>
      </c>
      <c r="E41" s="25">
        <f t="shared" si="1"/>
        <v>113.66</v>
      </c>
      <c r="F41" s="25">
        <v>113.66</v>
      </c>
      <c r="G41" s="25"/>
    </row>
    <row r="42" spans="2:7">
      <c r="B42" s="24" t="s">
        <v>186</v>
      </c>
      <c r="C42" s="24" t="s">
        <v>218</v>
      </c>
      <c r="D42" s="118">
        <v>118.98</v>
      </c>
      <c r="E42" s="25">
        <f t="shared" si="1"/>
        <v>113.66</v>
      </c>
      <c r="F42" s="29">
        <v>113.66</v>
      </c>
      <c r="G42" s="29"/>
    </row>
    <row r="43" spans="2:7">
      <c r="B43" s="24"/>
      <c r="C43" s="24" t="s">
        <v>220</v>
      </c>
      <c r="D43" s="118">
        <v>68</v>
      </c>
      <c r="E43" s="25">
        <f t="shared" si="1"/>
        <v>69</v>
      </c>
      <c r="F43" s="29">
        <v>69</v>
      </c>
      <c r="G43" s="29"/>
    </row>
  </sheetData>
  <mergeCells count="8">
    <mergeCell ref="B2:G2"/>
    <mergeCell ref="C3:G3"/>
    <mergeCell ref="C4:D4"/>
    <mergeCell ref="F4:G4"/>
    <mergeCell ref="B5:B6"/>
    <mergeCell ref="C5:C6"/>
    <mergeCell ref="D5:D6"/>
    <mergeCell ref="E5:G5"/>
  </mergeCells>
  <phoneticPr fontId="9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D13" sqref="D13"/>
    </sheetView>
  </sheetViews>
  <sheetFormatPr defaultColWidth="10" defaultRowHeight="13.8"/>
  <cols>
    <col min="1" max="1" width="5" customWidth="1"/>
    <col min="2" max="2" width="15.44140625" customWidth="1"/>
    <col min="3" max="3" width="35.88671875" customWidth="1"/>
    <col min="4" max="6" width="12.21875" customWidth="1"/>
  </cols>
  <sheetData>
    <row r="1" spans="1:6" ht="16.350000000000001" customHeight="1">
      <c r="A1" s="1"/>
      <c r="B1" s="1" t="s">
        <v>58</v>
      </c>
    </row>
    <row r="2" spans="1:6" ht="45.6" customHeight="1">
      <c r="A2" s="1"/>
      <c r="B2" s="62" t="s">
        <v>59</v>
      </c>
      <c r="C2" s="62"/>
      <c r="D2" s="62"/>
      <c r="E2" s="62"/>
      <c r="F2" s="62"/>
    </row>
    <row r="3" spans="1:6" ht="16.350000000000001" customHeight="1">
      <c r="C3" s="63"/>
      <c r="D3" s="63"/>
      <c r="E3" s="63"/>
      <c r="F3" s="63"/>
    </row>
    <row r="4" spans="1:6" ht="16.350000000000001" customHeight="1">
      <c r="C4" s="2"/>
      <c r="E4" s="67" t="s">
        <v>1</v>
      </c>
      <c r="F4" s="67"/>
    </row>
    <row r="5" spans="1:6" ht="16.350000000000001" customHeight="1">
      <c r="B5" s="65" t="s">
        <v>51</v>
      </c>
      <c r="C5" s="65" t="s">
        <v>52</v>
      </c>
      <c r="D5" s="65" t="s">
        <v>56</v>
      </c>
      <c r="E5" s="65"/>
      <c r="F5" s="65"/>
    </row>
    <row r="6" spans="1:6" ht="16.350000000000001" customHeight="1">
      <c r="B6" s="65"/>
      <c r="C6" s="65"/>
      <c r="D6" s="3" t="s">
        <v>55</v>
      </c>
      <c r="E6" s="3" t="s">
        <v>60</v>
      </c>
      <c r="F6" s="3" t="s">
        <v>61</v>
      </c>
    </row>
    <row r="7" spans="1:6" ht="16.350000000000001" customHeight="1">
      <c r="B7" s="30"/>
      <c r="C7" s="31" t="s">
        <v>7</v>
      </c>
      <c r="D7" s="36">
        <f>SUM(D8,D15,D18,D24,D27,D32,D35)</f>
        <v>1945.4</v>
      </c>
      <c r="E7" s="36">
        <f t="shared" ref="E7:F7" si="0">SUM(E8,E15,E18,E24,E27,E32,E35)</f>
        <v>1573.3000000000002</v>
      </c>
      <c r="F7" s="36">
        <f t="shared" si="0"/>
        <v>372.09999999999997</v>
      </c>
    </row>
    <row r="8" spans="1:6" ht="16.350000000000001" customHeight="1">
      <c r="B8" s="32" t="s">
        <v>152</v>
      </c>
      <c r="C8" s="32" t="s">
        <v>187</v>
      </c>
      <c r="D8" s="36">
        <f>SUM(E8:F8)</f>
        <v>1309.06</v>
      </c>
      <c r="E8" s="36">
        <f>SUM(E9,E12)</f>
        <v>1007.1500000000001</v>
      </c>
      <c r="F8" s="36">
        <f>SUM(F9,F12)</f>
        <v>301.90999999999997</v>
      </c>
    </row>
    <row r="9" spans="1:6" ht="16.350000000000001" customHeight="1">
      <c r="B9" s="33" t="s">
        <v>153</v>
      </c>
      <c r="C9" s="33" t="s">
        <v>221</v>
      </c>
      <c r="D9" s="36">
        <f t="shared" ref="D9:D35" si="1">SUM(E9:F9)</f>
        <v>972.84</v>
      </c>
      <c r="E9" s="36">
        <f>SUM(E10:E11)</f>
        <v>699.96</v>
      </c>
      <c r="F9" s="36">
        <f>SUM(F10:F11)</f>
        <v>272.88</v>
      </c>
    </row>
    <row r="10" spans="1:6" ht="16.350000000000001" customHeight="1">
      <c r="B10" s="33" t="s">
        <v>154</v>
      </c>
      <c r="C10" s="33" t="s">
        <v>222</v>
      </c>
      <c r="D10" s="36">
        <f t="shared" si="1"/>
        <v>972.84</v>
      </c>
      <c r="E10" s="36">
        <v>699.96</v>
      </c>
      <c r="F10" s="37">
        <f>341.88-69</f>
        <v>272.88</v>
      </c>
    </row>
    <row r="11" spans="1:6">
      <c r="B11" s="34" t="s">
        <v>155</v>
      </c>
      <c r="C11" s="34" t="s">
        <v>223</v>
      </c>
      <c r="D11" s="36">
        <f t="shared" si="1"/>
        <v>0</v>
      </c>
      <c r="E11" s="37"/>
      <c r="F11" s="37"/>
    </row>
    <row r="12" spans="1:6">
      <c r="B12" s="34" t="s">
        <v>156</v>
      </c>
      <c r="C12" s="34" t="s">
        <v>224</v>
      </c>
      <c r="D12" s="36">
        <f t="shared" si="1"/>
        <v>336.22</v>
      </c>
      <c r="E12" s="37">
        <v>307.19</v>
      </c>
      <c r="F12" s="37">
        <v>29.03</v>
      </c>
    </row>
    <row r="13" spans="1:6">
      <c r="B13" s="34" t="s">
        <v>157</v>
      </c>
      <c r="C13" s="34" t="s">
        <v>222</v>
      </c>
      <c r="D13" s="36">
        <f t="shared" si="1"/>
        <v>336.22</v>
      </c>
      <c r="E13" s="37">
        <v>307.19</v>
      </c>
      <c r="F13" s="37">
        <v>29.03</v>
      </c>
    </row>
    <row r="14" spans="1:6">
      <c r="B14" s="34" t="s">
        <v>158</v>
      </c>
      <c r="C14" s="34" t="s">
        <v>223</v>
      </c>
      <c r="D14" s="36">
        <f t="shared" si="1"/>
        <v>0</v>
      </c>
      <c r="E14" s="37"/>
      <c r="F14" s="37"/>
    </row>
    <row r="15" spans="1:6">
      <c r="B15" s="34" t="s">
        <v>159</v>
      </c>
      <c r="C15" s="34" t="s">
        <v>192</v>
      </c>
      <c r="D15" s="36">
        <f t="shared" si="1"/>
        <v>0</v>
      </c>
      <c r="E15" s="37"/>
      <c r="F15" s="37"/>
    </row>
    <row r="16" spans="1:6">
      <c r="B16" s="34" t="s">
        <v>160</v>
      </c>
      <c r="C16" s="34" t="s">
        <v>225</v>
      </c>
      <c r="D16" s="36">
        <f t="shared" si="1"/>
        <v>0</v>
      </c>
      <c r="E16" s="37"/>
      <c r="F16" s="37"/>
    </row>
    <row r="17" spans="2:6">
      <c r="B17" s="34" t="s">
        <v>161</v>
      </c>
      <c r="C17" s="34" t="s">
        <v>226</v>
      </c>
      <c r="D17" s="36">
        <f t="shared" si="1"/>
        <v>0</v>
      </c>
      <c r="E17" s="37"/>
      <c r="F17" s="37"/>
    </row>
    <row r="18" spans="2:6">
      <c r="B18" s="34" t="s">
        <v>162</v>
      </c>
      <c r="C18" s="34" t="s">
        <v>194</v>
      </c>
      <c r="D18" s="36">
        <f t="shared" si="1"/>
        <v>350.4</v>
      </c>
      <c r="E18" s="37">
        <v>349.21</v>
      </c>
      <c r="F18" s="37">
        <v>1.19</v>
      </c>
    </row>
    <row r="19" spans="2:6">
      <c r="B19" s="34" t="s">
        <v>163</v>
      </c>
      <c r="C19" s="34" t="s">
        <v>227</v>
      </c>
      <c r="D19" s="36">
        <f t="shared" si="1"/>
        <v>350.4</v>
      </c>
      <c r="E19" s="37">
        <v>349.21</v>
      </c>
      <c r="F19" s="37">
        <v>1.19</v>
      </c>
    </row>
    <row r="20" spans="2:6">
      <c r="B20" s="34" t="s">
        <v>164</v>
      </c>
      <c r="C20" s="34" t="s">
        <v>228</v>
      </c>
      <c r="D20" s="36">
        <f t="shared" si="1"/>
        <v>20</v>
      </c>
      <c r="E20" s="37">
        <v>20</v>
      </c>
      <c r="F20" s="37"/>
    </row>
    <row r="21" spans="2:6">
      <c r="B21" s="34" t="s">
        <v>165</v>
      </c>
      <c r="C21" s="34" t="s">
        <v>229</v>
      </c>
      <c r="D21" s="36">
        <f t="shared" si="1"/>
        <v>129.5</v>
      </c>
      <c r="E21" s="37">
        <v>129.5</v>
      </c>
      <c r="F21" s="37"/>
    </row>
    <row r="22" spans="2:6">
      <c r="B22" s="34" t="s">
        <v>166</v>
      </c>
      <c r="C22" s="34" t="s">
        <v>230</v>
      </c>
      <c r="D22" s="36">
        <f t="shared" si="1"/>
        <v>64.75</v>
      </c>
      <c r="E22" s="37">
        <v>64.75</v>
      </c>
      <c r="F22" s="37"/>
    </row>
    <row r="23" spans="2:6">
      <c r="B23" s="34" t="s">
        <v>167</v>
      </c>
      <c r="C23" s="34" t="s">
        <v>231</v>
      </c>
      <c r="D23" s="36">
        <f t="shared" si="1"/>
        <v>136.15</v>
      </c>
      <c r="E23" s="37">
        <v>134.96</v>
      </c>
      <c r="F23" s="37">
        <v>1.19</v>
      </c>
    </row>
    <row r="24" spans="2:6">
      <c r="B24" s="34" t="s">
        <v>168</v>
      </c>
      <c r="C24" s="34" t="s">
        <v>200</v>
      </c>
      <c r="D24" s="36">
        <f t="shared" si="1"/>
        <v>103.28</v>
      </c>
      <c r="E24" s="37">
        <v>103.28</v>
      </c>
      <c r="F24" s="37"/>
    </row>
    <row r="25" spans="2:6">
      <c r="B25" s="34" t="s">
        <v>169</v>
      </c>
      <c r="C25" s="34" t="s">
        <v>232</v>
      </c>
      <c r="D25" s="36">
        <f t="shared" si="1"/>
        <v>103.28</v>
      </c>
      <c r="E25" s="37">
        <v>103.28</v>
      </c>
      <c r="F25" s="37"/>
    </row>
    <row r="26" spans="2:6">
      <c r="B26" s="34" t="s">
        <v>170</v>
      </c>
      <c r="C26" s="34" t="s">
        <v>233</v>
      </c>
      <c r="D26" s="36">
        <f t="shared" si="1"/>
        <v>103.28</v>
      </c>
      <c r="E26" s="37">
        <v>103.28</v>
      </c>
      <c r="F26" s="37"/>
    </row>
    <row r="27" spans="2:6">
      <c r="B27" s="34" t="s">
        <v>174</v>
      </c>
      <c r="C27" s="34" t="s">
        <v>206</v>
      </c>
      <c r="D27" s="36">
        <f t="shared" si="1"/>
        <v>0</v>
      </c>
      <c r="E27" s="37"/>
      <c r="F27" s="37"/>
    </row>
    <row r="28" spans="2:6">
      <c r="B28" s="34" t="s">
        <v>175</v>
      </c>
      <c r="C28" s="34" t="s">
        <v>234</v>
      </c>
      <c r="D28" s="36">
        <f t="shared" si="1"/>
        <v>0</v>
      </c>
      <c r="E28" s="37"/>
      <c r="F28" s="37"/>
    </row>
    <row r="29" spans="2:6">
      <c r="B29" s="34" t="s">
        <v>176</v>
      </c>
      <c r="C29" s="34" t="s">
        <v>235</v>
      </c>
      <c r="D29" s="36">
        <f t="shared" si="1"/>
        <v>0</v>
      </c>
      <c r="E29" s="37"/>
      <c r="F29" s="37"/>
    </row>
    <row r="30" spans="2:6">
      <c r="B30" s="34" t="s">
        <v>177</v>
      </c>
      <c r="C30" s="34" t="s">
        <v>236</v>
      </c>
      <c r="D30" s="36">
        <f t="shared" si="1"/>
        <v>0</v>
      </c>
      <c r="E30" s="37"/>
      <c r="F30" s="37"/>
    </row>
    <row r="31" spans="2:6">
      <c r="B31" s="34" t="s">
        <v>178</v>
      </c>
      <c r="C31" s="34" t="s">
        <v>237</v>
      </c>
      <c r="D31" s="36">
        <f t="shared" si="1"/>
        <v>0</v>
      </c>
      <c r="E31" s="37"/>
      <c r="F31" s="37"/>
    </row>
    <row r="32" spans="2:6">
      <c r="B32" s="34" t="s">
        <v>184</v>
      </c>
      <c r="C32" s="34" t="s">
        <v>216</v>
      </c>
      <c r="D32" s="36">
        <f t="shared" si="1"/>
        <v>113.66</v>
      </c>
      <c r="E32" s="37">
        <v>113.66</v>
      </c>
      <c r="F32" s="37"/>
    </row>
    <row r="33" spans="2:6">
      <c r="B33" s="34" t="s">
        <v>185</v>
      </c>
      <c r="C33" s="34" t="s">
        <v>238</v>
      </c>
      <c r="D33" s="36">
        <f t="shared" si="1"/>
        <v>113.66</v>
      </c>
      <c r="E33" s="37">
        <v>113.66</v>
      </c>
      <c r="F33" s="37"/>
    </row>
    <row r="34" spans="2:6">
      <c r="B34" s="34" t="s">
        <v>186</v>
      </c>
      <c r="C34" s="34" t="s">
        <v>239</v>
      </c>
      <c r="D34" s="36">
        <f t="shared" si="1"/>
        <v>113.66</v>
      </c>
      <c r="E34" s="37">
        <v>113.66</v>
      </c>
      <c r="F34" s="37"/>
    </row>
    <row r="35" spans="2:6">
      <c r="B35" s="24"/>
      <c r="C35" s="24" t="s">
        <v>220</v>
      </c>
      <c r="D35" s="36">
        <f t="shared" si="1"/>
        <v>69</v>
      </c>
      <c r="E35" s="29"/>
      <c r="F35" s="29">
        <v>69</v>
      </c>
    </row>
  </sheetData>
  <mergeCells count="6">
    <mergeCell ref="B2:F2"/>
    <mergeCell ref="C3:F3"/>
    <mergeCell ref="E4:F4"/>
    <mergeCell ref="B5:B6"/>
    <mergeCell ref="C5:C6"/>
    <mergeCell ref="D5:F5"/>
  </mergeCells>
  <phoneticPr fontId="9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H12" sqref="H12"/>
    </sheetView>
  </sheetViews>
  <sheetFormatPr defaultColWidth="10" defaultRowHeight="13.8"/>
  <cols>
    <col min="1" max="1" width="1" customWidth="1"/>
    <col min="2" max="2" width="8" customWidth="1"/>
    <col min="3" max="3" width="22.6640625" customWidth="1"/>
    <col min="4" max="7" width="6.88671875" customWidth="1"/>
    <col min="8" max="8" width="9" customWidth="1"/>
    <col min="9" max="15" width="6.88671875" customWidth="1"/>
  </cols>
  <sheetData>
    <row r="1" spans="1:15" ht="16.350000000000001" customHeight="1">
      <c r="A1" s="1"/>
      <c r="B1" s="1" t="s">
        <v>62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45.6" customHeight="1">
      <c r="A2" s="1"/>
      <c r="B2" s="2"/>
      <c r="C2" s="62" t="s">
        <v>63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6.350000000000001" customHeight="1">
      <c r="A3" s="8"/>
      <c r="B3" s="8"/>
      <c r="C3" s="63"/>
      <c r="D3" s="63"/>
      <c r="E3" s="63"/>
      <c r="F3" s="63"/>
      <c r="G3" s="63"/>
      <c r="H3" s="63"/>
      <c r="I3" s="63"/>
      <c r="J3" s="63"/>
      <c r="K3" s="63"/>
      <c r="L3" s="8"/>
      <c r="M3" s="8"/>
      <c r="N3" s="8"/>
      <c r="O3" s="8"/>
    </row>
    <row r="4" spans="1:15" ht="16.350000000000001" customHeight="1">
      <c r="A4" s="8"/>
      <c r="B4" s="8"/>
      <c r="C4" s="63"/>
      <c r="D4" s="63"/>
      <c r="E4" s="63"/>
      <c r="F4" s="63"/>
      <c r="G4" s="63"/>
      <c r="H4" s="63"/>
      <c r="I4" s="63"/>
      <c r="J4" s="8"/>
      <c r="K4" s="2"/>
      <c r="L4" s="67" t="s">
        <v>1</v>
      </c>
      <c r="M4" s="67"/>
      <c r="N4" s="67"/>
      <c r="O4" s="67"/>
    </row>
    <row r="5" spans="1:15" ht="45.6" customHeight="1">
      <c r="A5" s="8"/>
      <c r="B5" s="65" t="s">
        <v>64</v>
      </c>
      <c r="C5" s="65" t="s">
        <v>65</v>
      </c>
      <c r="D5" s="65" t="s">
        <v>53</v>
      </c>
      <c r="E5" s="65"/>
      <c r="F5" s="65"/>
      <c r="G5" s="65"/>
      <c r="H5" s="65"/>
      <c r="I5" s="65"/>
      <c r="J5" s="65" t="s">
        <v>54</v>
      </c>
      <c r="K5" s="65"/>
      <c r="L5" s="65"/>
      <c r="M5" s="65"/>
      <c r="N5" s="65"/>
      <c r="O5" s="65"/>
    </row>
    <row r="6" spans="1:15" ht="45.6" customHeight="1">
      <c r="A6" s="8"/>
      <c r="B6" s="65"/>
      <c r="C6" s="65"/>
      <c r="D6" s="65" t="s">
        <v>55</v>
      </c>
      <c r="E6" s="65" t="s">
        <v>66</v>
      </c>
      <c r="F6" s="65" t="s">
        <v>67</v>
      </c>
      <c r="G6" s="65"/>
      <c r="H6" s="65"/>
      <c r="I6" s="65" t="s">
        <v>68</v>
      </c>
      <c r="J6" s="65" t="s">
        <v>55</v>
      </c>
      <c r="K6" s="65" t="s">
        <v>66</v>
      </c>
      <c r="L6" s="65" t="s">
        <v>67</v>
      </c>
      <c r="M6" s="65"/>
      <c r="N6" s="65"/>
      <c r="O6" s="65" t="s">
        <v>68</v>
      </c>
    </row>
    <row r="7" spans="1:15" ht="45.6" customHeight="1">
      <c r="A7" s="8"/>
      <c r="B7" s="65"/>
      <c r="C7" s="65"/>
      <c r="D7" s="65"/>
      <c r="E7" s="65"/>
      <c r="F7" s="3" t="s">
        <v>69</v>
      </c>
      <c r="G7" s="3" t="s">
        <v>70</v>
      </c>
      <c r="H7" s="3" t="s">
        <v>71</v>
      </c>
      <c r="I7" s="65"/>
      <c r="J7" s="65"/>
      <c r="K7" s="65"/>
      <c r="L7" s="3" t="s">
        <v>69</v>
      </c>
      <c r="M7" s="3" t="s">
        <v>70</v>
      </c>
      <c r="N7" s="3" t="s">
        <v>71</v>
      </c>
      <c r="O7" s="65"/>
    </row>
    <row r="8" spans="1:15" ht="16.350000000000001" customHeight="1">
      <c r="A8" s="8"/>
      <c r="B8" s="69" t="s">
        <v>7</v>
      </c>
      <c r="C8" s="6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6.350000000000001" customHeight="1">
      <c r="A9" s="8"/>
      <c r="B9" s="6">
        <v>9190011</v>
      </c>
      <c r="C9" s="7" t="s">
        <v>240</v>
      </c>
      <c r="D9" s="5">
        <v>28</v>
      </c>
      <c r="E9" s="5"/>
      <c r="F9" s="5">
        <v>16</v>
      </c>
      <c r="G9" s="5"/>
      <c r="H9" s="5">
        <v>16</v>
      </c>
      <c r="I9" s="5">
        <v>12</v>
      </c>
      <c r="J9" s="5">
        <v>20</v>
      </c>
      <c r="K9" s="5"/>
      <c r="L9" s="5"/>
      <c r="M9" s="5"/>
      <c r="N9" s="5">
        <v>16</v>
      </c>
      <c r="O9" s="5">
        <v>4</v>
      </c>
    </row>
  </sheetData>
  <mergeCells count="17">
    <mergeCell ref="C2:O2"/>
    <mergeCell ref="C3:K3"/>
    <mergeCell ref="C4:I4"/>
    <mergeCell ref="L4:O4"/>
    <mergeCell ref="K6:K7"/>
    <mergeCell ref="L6:N6"/>
    <mergeCell ref="O6:O7"/>
    <mergeCell ref="B8:C8"/>
    <mergeCell ref="B5:B7"/>
    <mergeCell ref="C5:C7"/>
    <mergeCell ref="D5:I5"/>
    <mergeCell ref="J5:O5"/>
    <mergeCell ref="D6:D7"/>
    <mergeCell ref="E6:E7"/>
    <mergeCell ref="F6:H6"/>
    <mergeCell ref="I6:I7"/>
    <mergeCell ref="J6:J7"/>
  </mergeCells>
  <phoneticPr fontId="9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B1" workbookViewId="0">
      <selection activeCell="D11" sqref="D11"/>
    </sheetView>
  </sheetViews>
  <sheetFormatPr defaultColWidth="10" defaultRowHeight="13.8"/>
  <cols>
    <col min="1" max="1" width="1" customWidth="1"/>
    <col min="2" max="2" width="12.88671875" customWidth="1"/>
    <col min="3" max="3" width="35.88671875" customWidth="1"/>
    <col min="4" max="6" width="13.88671875" customWidth="1"/>
  </cols>
  <sheetData>
    <row r="1" spans="1:6" ht="16.350000000000001" customHeight="1">
      <c r="A1" s="1"/>
      <c r="B1" s="1" t="s">
        <v>72</v>
      </c>
    </row>
    <row r="2" spans="1:6" ht="45.6" customHeight="1">
      <c r="A2" s="1"/>
      <c r="B2" s="62" t="s">
        <v>73</v>
      </c>
      <c r="C2" s="62"/>
      <c r="D2" s="62"/>
      <c r="E2" s="62"/>
      <c r="F2" s="62"/>
    </row>
    <row r="3" spans="1:6" ht="16.350000000000001" customHeight="1">
      <c r="C3" s="63"/>
      <c r="D3" s="63"/>
      <c r="E3" s="63"/>
      <c r="F3" s="63"/>
    </row>
    <row r="4" spans="1:6" ht="16.350000000000001" customHeight="1">
      <c r="C4" s="2"/>
      <c r="E4" s="67" t="s">
        <v>1</v>
      </c>
      <c r="F4" s="67"/>
    </row>
    <row r="5" spans="1:6" ht="16.350000000000001" customHeight="1">
      <c r="B5" s="65" t="s">
        <v>51</v>
      </c>
      <c r="C5" s="65" t="s">
        <v>52</v>
      </c>
      <c r="D5" s="65" t="s">
        <v>5</v>
      </c>
      <c r="E5" s="65"/>
      <c r="F5" s="65"/>
    </row>
    <row r="6" spans="1:6" ht="16.350000000000001" customHeight="1">
      <c r="B6" s="65"/>
      <c r="C6" s="65"/>
      <c r="D6" s="3" t="s">
        <v>55</v>
      </c>
      <c r="E6" s="3" t="s">
        <v>56</v>
      </c>
      <c r="F6" s="3" t="s">
        <v>57</v>
      </c>
    </row>
    <row r="7" spans="1:6" ht="16.350000000000001" customHeight="1">
      <c r="B7" s="31"/>
      <c r="C7" s="31" t="s">
        <v>7</v>
      </c>
      <c r="D7" s="37">
        <v>2880.86</v>
      </c>
      <c r="E7" s="37"/>
      <c r="F7" s="37">
        <v>2880.86</v>
      </c>
    </row>
    <row r="8" spans="1:6" ht="16.350000000000001" customHeight="1">
      <c r="B8" s="38" t="s">
        <v>171</v>
      </c>
      <c r="C8" s="38" t="s">
        <v>203</v>
      </c>
      <c r="D8" s="35">
        <v>7.63</v>
      </c>
      <c r="E8" s="35"/>
      <c r="F8" s="35">
        <v>7.63</v>
      </c>
    </row>
    <row r="9" spans="1:6" ht="16.350000000000001" customHeight="1">
      <c r="B9" s="39" t="s">
        <v>172</v>
      </c>
      <c r="C9" s="39" t="s">
        <v>241</v>
      </c>
      <c r="D9" s="36">
        <v>7.63</v>
      </c>
      <c r="E9" s="36"/>
      <c r="F9" s="36">
        <v>7.63</v>
      </c>
    </row>
    <row r="10" spans="1:6" ht="16.350000000000001" customHeight="1">
      <c r="B10" s="39" t="s">
        <v>173</v>
      </c>
      <c r="C10" s="39" t="s">
        <v>242</v>
      </c>
      <c r="D10" s="36">
        <v>7.63</v>
      </c>
      <c r="E10" s="36"/>
      <c r="F10" s="36">
        <v>7.63</v>
      </c>
    </row>
    <row r="11" spans="1:6" ht="16.350000000000001" customHeight="1">
      <c r="B11" s="39" t="s">
        <v>174</v>
      </c>
      <c r="C11" s="39" t="s">
        <v>206</v>
      </c>
      <c r="D11" s="36">
        <v>2873.23</v>
      </c>
      <c r="E11" s="36"/>
      <c r="F11" s="36">
        <v>2873.23</v>
      </c>
    </row>
    <row r="12" spans="1:6" ht="16.350000000000001" customHeight="1">
      <c r="B12" s="39" t="s">
        <v>179</v>
      </c>
      <c r="C12" s="39" t="s">
        <v>243</v>
      </c>
      <c r="D12" s="36">
        <v>916.85</v>
      </c>
      <c r="E12" s="36"/>
      <c r="F12" s="36">
        <v>916.85</v>
      </c>
    </row>
    <row r="13" spans="1:6">
      <c r="B13" s="40" t="s">
        <v>180</v>
      </c>
      <c r="C13" s="40" t="s">
        <v>244</v>
      </c>
      <c r="D13" s="37">
        <v>872.24</v>
      </c>
      <c r="E13" s="37"/>
      <c r="F13" s="37">
        <v>872.24</v>
      </c>
    </row>
    <row r="14" spans="1:6">
      <c r="B14" s="40" t="s">
        <v>181</v>
      </c>
      <c r="C14" s="40" t="s">
        <v>245</v>
      </c>
      <c r="D14" s="37">
        <v>44.61</v>
      </c>
      <c r="E14" s="37"/>
      <c r="F14" s="37">
        <v>44.61</v>
      </c>
    </row>
    <row r="15" spans="1:6">
      <c r="B15" s="40" t="s">
        <v>182</v>
      </c>
      <c r="C15" s="40" t="s">
        <v>246</v>
      </c>
      <c r="D15" s="37">
        <v>1956.37</v>
      </c>
      <c r="E15" s="37"/>
      <c r="F15" s="37">
        <v>1956.37</v>
      </c>
    </row>
    <row r="16" spans="1:6">
      <c r="B16" s="40" t="s">
        <v>183</v>
      </c>
      <c r="C16" s="40" t="s">
        <v>247</v>
      </c>
      <c r="D16" s="37">
        <v>1956.37</v>
      </c>
      <c r="E16" s="37"/>
      <c r="F16" s="37">
        <v>1956.37</v>
      </c>
    </row>
  </sheetData>
  <mergeCells count="6">
    <mergeCell ref="B2:F2"/>
    <mergeCell ref="C3:F3"/>
    <mergeCell ref="E4:F4"/>
    <mergeCell ref="B5:B6"/>
    <mergeCell ref="C5:C6"/>
    <mergeCell ref="D5:F5"/>
  </mergeCells>
  <phoneticPr fontId="9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4" workbookViewId="0">
      <selection activeCell="H17" sqref="H17"/>
    </sheetView>
  </sheetViews>
  <sheetFormatPr defaultColWidth="10" defaultRowHeight="13.8"/>
  <cols>
    <col min="1" max="1" width="1" customWidth="1"/>
    <col min="2" max="2" width="25.5546875" customWidth="1"/>
    <col min="3" max="3" width="9.6640625" style="41" customWidth="1"/>
    <col min="4" max="4" width="29" style="41" customWidth="1"/>
    <col min="5" max="5" width="12.88671875" style="41" customWidth="1"/>
  </cols>
  <sheetData>
    <row r="1" spans="1:5" ht="16.350000000000001" customHeight="1">
      <c r="A1" s="1"/>
      <c r="B1" s="1" t="s">
        <v>74</v>
      </c>
    </row>
    <row r="2" spans="1:5" ht="45.6" customHeight="1">
      <c r="A2" s="1"/>
      <c r="B2" s="62" t="s">
        <v>75</v>
      </c>
      <c r="C2" s="62"/>
      <c r="D2" s="62"/>
      <c r="E2" s="62"/>
    </row>
    <row r="3" spans="1:5" ht="16.350000000000001" customHeight="1">
      <c r="B3" s="63"/>
      <c r="C3" s="63"/>
      <c r="D3" s="70" t="s">
        <v>1</v>
      </c>
      <c r="E3" s="70"/>
    </row>
    <row r="4" spans="1:5" ht="16.350000000000001" customHeight="1">
      <c r="B4" s="65" t="s">
        <v>2</v>
      </c>
      <c r="C4" s="65"/>
      <c r="D4" s="71" t="s">
        <v>3</v>
      </c>
      <c r="E4" s="71"/>
    </row>
    <row r="5" spans="1:5" ht="16.350000000000001" customHeight="1">
      <c r="B5" s="3" t="s">
        <v>4</v>
      </c>
      <c r="C5" s="42" t="s">
        <v>5</v>
      </c>
      <c r="D5" s="42" t="s">
        <v>6</v>
      </c>
      <c r="E5" s="42" t="s">
        <v>5</v>
      </c>
    </row>
    <row r="6" spans="1:5" ht="16.350000000000001" customHeight="1">
      <c r="B6" s="4" t="s">
        <v>76</v>
      </c>
      <c r="C6" s="43">
        <v>3156</v>
      </c>
      <c r="D6" s="44" t="s">
        <v>77</v>
      </c>
      <c r="E6" s="43">
        <f>1397</f>
        <v>1397</v>
      </c>
    </row>
    <row r="7" spans="1:5" ht="16.350000000000001" customHeight="1">
      <c r="B7" s="4" t="s">
        <v>78</v>
      </c>
      <c r="C7" s="43"/>
      <c r="D7" s="44" t="s">
        <v>79</v>
      </c>
      <c r="E7" s="43"/>
    </row>
    <row r="8" spans="1:5" ht="16.350000000000001" customHeight="1">
      <c r="B8" s="4" t="s">
        <v>80</v>
      </c>
      <c r="C8" s="43"/>
      <c r="D8" s="44" t="s">
        <v>81</v>
      </c>
      <c r="E8" s="43"/>
    </row>
    <row r="9" spans="1:5" ht="16.350000000000001" customHeight="1">
      <c r="B9" s="4" t="s">
        <v>82</v>
      </c>
      <c r="C9" s="43"/>
      <c r="D9" s="44" t="s">
        <v>83</v>
      </c>
      <c r="E9" s="43"/>
    </row>
    <row r="10" spans="1:5" ht="16.350000000000001" customHeight="1">
      <c r="B10" s="4" t="s">
        <v>84</v>
      </c>
      <c r="C10" s="43"/>
      <c r="D10" s="44" t="s">
        <v>85</v>
      </c>
      <c r="E10" s="43"/>
    </row>
    <row r="11" spans="1:5" ht="16.350000000000001" customHeight="1">
      <c r="B11" s="4" t="s">
        <v>86</v>
      </c>
      <c r="C11" s="43"/>
      <c r="D11" s="44" t="s">
        <v>87</v>
      </c>
      <c r="E11" s="43"/>
    </row>
    <row r="12" spans="1:5" ht="16.350000000000001" customHeight="1">
      <c r="B12" s="4" t="s">
        <v>88</v>
      </c>
      <c r="C12" s="43"/>
      <c r="D12" s="44" t="s">
        <v>89</v>
      </c>
      <c r="E12" s="43"/>
    </row>
    <row r="13" spans="1:5" ht="16.350000000000001" customHeight="1">
      <c r="B13" s="4" t="s">
        <v>90</v>
      </c>
      <c r="C13" s="43"/>
      <c r="D13" s="44" t="s">
        <v>91</v>
      </c>
      <c r="E13" s="43">
        <v>350</v>
      </c>
    </row>
    <row r="14" spans="1:5" ht="16.350000000000001" customHeight="1">
      <c r="B14" s="4" t="s">
        <v>92</v>
      </c>
      <c r="C14" s="43"/>
      <c r="D14" s="44" t="s">
        <v>93</v>
      </c>
      <c r="E14" s="43"/>
    </row>
    <row r="15" spans="1:5" ht="16.350000000000001" customHeight="1">
      <c r="B15" s="4"/>
      <c r="C15" s="43"/>
      <c r="D15" s="44" t="s">
        <v>94</v>
      </c>
      <c r="E15" s="43">
        <v>103</v>
      </c>
    </row>
    <row r="16" spans="1:5" ht="16.350000000000001" customHeight="1">
      <c r="B16" s="4"/>
      <c r="C16" s="43"/>
      <c r="D16" s="44" t="s">
        <v>95</v>
      </c>
      <c r="E16" s="43"/>
    </row>
    <row r="17" spans="2:5" ht="16.350000000000001" customHeight="1">
      <c r="B17" s="4"/>
      <c r="C17" s="43"/>
      <c r="D17" s="44" t="s">
        <v>96</v>
      </c>
      <c r="E17" s="43">
        <v>8</v>
      </c>
    </row>
    <row r="18" spans="2:5" ht="16.350000000000001" customHeight="1">
      <c r="B18" s="4"/>
      <c r="C18" s="43"/>
      <c r="D18" s="44" t="s">
        <v>97</v>
      </c>
      <c r="E18" s="43">
        <v>4032</v>
      </c>
    </row>
    <row r="19" spans="2:5" ht="16.350000000000001" customHeight="1">
      <c r="B19" s="4"/>
      <c r="C19" s="43"/>
      <c r="D19" s="44" t="s">
        <v>98</v>
      </c>
      <c r="E19" s="43"/>
    </row>
    <row r="20" spans="2:5" ht="16.350000000000001" customHeight="1">
      <c r="B20" s="4"/>
      <c r="C20" s="43"/>
      <c r="D20" s="44" t="s">
        <v>99</v>
      </c>
      <c r="E20" s="43"/>
    </row>
    <row r="21" spans="2:5" ht="16.350000000000001" customHeight="1">
      <c r="B21" s="4"/>
      <c r="C21" s="43"/>
      <c r="D21" s="44" t="s">
        <v>100</v>
      </c>
      <c r="E21" s="43"/>
    </row>
    <row r="22" spans="2:5" ht="16.350000000000001" customHeight="1">
      <c r="B22" s="4"/>
      <c r="C22" s="43"/>
      <c r="D22" s="44" t="s">
        <v>101</v>
      </c>
      <c r="E22" s="43"/>
    </row>
    <row r="23" spans="2:5" ht="16.350000000000001" customHeight="1">
      <c r="B23" s="4"/>
      <c r="C23" s="43"/>
      <c r="D23" s="44" t="s">
        <v>102</v>
      </c>
      <c r="E23" s="43"/>
    </row>
    <row r="24" spans="2:5" ht="16.350000000000001" customHeight="1">
      <c r="B24" s="4"/>
      <c r="C24" s="43"/>
      <c r="D24" s="44" t="s">
        <v>103</v>
      </c>
      <c r="E24" s="43"/>
    </row>
    <row r="25" spans="2:5" ht="16.350000000000001" customHeight="1">
      <c r="B25" s="4"/>
      <c r="C25" s="43"/>
      <c r="D25" s="44" t="s">
        <v>104</v>
      </c>
      <c r="E25" s="43">
        <v>114</v>
      </c>
    </row>
    <row r="26" spans="2:5" ht="16.350000000000001" customHeight="1">
      <c r="B26" s="4"/>
      <c r="C26" s="43"/>
      <c r="D26" s="44" t="s">
        <v>105</v>
      </c>
      <c r="E26" s="43"/>
    </row>
    <row r="27" spans="2:5" ht="16.350000000000001" customHeight="1">
      <c r="B27" s="4"/>
      <c r="C27" s="43"/>
      <c r="D27" s="44" t="s">
        <v>106</v>
      </c>
      <c r="E27" s="43"/>
    </row>
    <row r="28" spans="2:5" ht="16.350000000000001" customHeight="1">
      <c r="B28" s="4"/>
      <c r="C28" s="43"/>
      <c r="D28" s="44" t="s">
        <v>107</v>
      </c>
      <c r="E28" s="43"/>
    </row>
    <row r="29" spans="2:5" ht="16.350000000000001" customHeight="1">
      <c r="B29" s="4"/>
      <c r="C29" s="43"/>
      <c r="D29" s="44" t="s">
        <v>108</v>
      </c>
      <c r="E29" s="43">
        <v>69</v>
      </c>
    </row>
    <row r="30" spans="2:5" ht="16.350000000000001" customHeight="1">
      <c r="B30" s="4"/>
      <c r="C30" s="43"/>
      <c r="D30" s="44" t="s">
        <v>109</v>
      </c>
      <c r="E30" s="43"/>
    </row>
    <row r="31" spans="2:5" ht="16.350000000000001" customHeight="1">
      <c r="B31" s="4"/>
      <c r="C31" s="43"/>
      <c r="D31" s="44" t="s">
        <v>110</v>
      </c>
      <c r="E31" s="43"/>
    </row>
    <row r="32" spans="2:5" ht="16.350000000000001" customHeight="1">
      <c r="B32" s="4"/>
      <c r="C32" s="43"/>
      <c r="D32" s="44" t="s">
        <v>111</v>
      </c>
      <c r="E32" s="43"/>
    </row>
    <row r="33" spans="2:5" ht="16.350000000000001" customHeight="1">
      <c r="B33" s="4"/>
      <c r="C33" s="43"/>
      <c r="D33" s="44" t="s">
        <v>112</v>
      </c>
      <c r="E33" s="43"/>
    </row>
    <row r="34" spans="2:5" ht="16.350000000000001" customHeight="1">
      <c r="B34" s="4"/>
      <c r="C34" s="43"/>
      <c r="D34" s="44" t="s">
        <v>113</v>
      </c>
      <c r="E34" s="43"/>
    </row>
    <row r="35" spans="2:5" ht="16.350000000000001" customHeight="1">
      <c r="B35" s="4"/>
      <c r="C35" s="44"/>
      <c r="D35" s="44"/>
      <c r="E35" s="44"/>
    </row>
    <row r="36" spans="2:5" ht="16.350000000000001" customHeight="1">
      <c r="B36" s="6" t="s">
        <v>114</v>
      </c>
      <c r="C36" s="43">
        <f>SUM(C6:C35)</f>
        <v>3156</v>
      </c>
      <c r="D36" s="45" t="s">
        <v>115</v>
      </c>
      <c r="E36" s="43">
        <f>SUM(E6:E35)</f>
        <v>6073</v>
      </c>
    </row>
    <row r="37" spans="2:5" ht="16.350000000000001" customHeight="1">
      <c r="B37" s="4" t="s">
        <v>116</v>
      </c>
      <c r="C37" s="43">
        <v>2917</v>
      </c>
      <c r="D37" s="44" t="s">
        <v>117</v>
      </c>
      <c r="E37" s="44">
        <v>0</v>
      </c>
    </row>
    <row r="38" spans="2:5" ht="16.350000000000001" customHeight="1">
      <c r="B38" s="6" t="s">
        <v>47</v>
      </c>
      <c r="C38" s="43">
        <f>C36+C37</f>
        <v>6073</v>
      </c>
      <c r="D38" s="45" t="s">
        <v>48</v>
      </c>
      <c r="E38" s="43">
        <f>E36+E37</f>
        <v>6073</v>
      </c>
    </row>
  </sheetData>
  <mergeCells count="5">
    <mergeCell ref="B2:E2"/>
    <mergeCell ref="B3:C3"/>
    <mergeCell ref="D3:E3"/>
    <mergeCell ref="B4:C4"/>
    <mergeCell ref="D4:E4"/>
  </mergeCells>
  <phoneticPr fontId="9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6" sqref="B6"/>
    </sheetView>
  </sheetViews>
  <sheetFormatPr defaultColWidth="10" defaultRowHeight="13.8"/>
  <cols>
    <col min="1" max="1" width="5" style="61" customWidth="1"/>
    <col min="2" max="2" width="6.109375" customWidth="1"/>
    <col min="3" max="3" width="25.109375" customWidth="1"/>
    <col min="4" max="4" width="10.44140625" style="49" customWidth="1"/>
    <col min="5" max="5" width="9.88671875" style="49" customWidth="1"/>
    <col min="6" max="9" width="6.88671875" style="49" customWidth="1"/>
    <col min="10" max="11" width="6.5546875" style="49" customWidth="1"/>
    <col min="12" max="12" width="6.88671875" style="49" customWidth="1"/>
    <col min="13" max="13" width="6.109375" style="49" customWidth="1"/>
  </cols>
  <sheetData>
    <row r="1" spans="1:13" ht="16.350000000000001" customHeight="1">
      <c r="A1" s="60"/>
      <c r="B1" s="1" t="s">
        <v>118</v>
      </c>
      <c r="C1" s="8"/>
    </row>
    <row r="2" spans="1:13" ht="45.6" customHeight="1">
      <c r="A2" s="60"/>
      <c r="B2" s="62" t="s">
        <v>119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6.350000000000001" customHeight="1">
      <c r="C3" s="2"/>
      <c r="K3" s="72" t="s">
        <v>1</v>
      </c>
      <c r="L3" s="72"/>
      <c r="M3" s="72"/>
    </row>
    <row r="4" spans="1:13" ht="58.65" customHeight="1">
      <c r="B4" s="3" t="s">
        <v>51</v>
      </c>
      <c r="C4" s="3" t="s">
        <v>52</v>
      </c>
      <c r="D4" s="56" t="s">
        <v>55</v>
      </c>
      <c r="E4" s="56" t="s">
        <v>76</v>
      </c>
      <c r="F4" s="56" t="s">
        <v>78</v>
      </c>
      <c r="G4" s="56" t="s">
        <v>80</v>
      </c>
      <c r="H4" s="56" t="s">
        <v>84</v>
      </c>
      <c r="I4" s="56" t="s">
        <v>82</v>
      </c>
      <c r="J4" s="56" t="s">
        <v>86</v>
      </c>
      <c r="K4" s="56" t="s">
        <v>88</v>
      </c>
      <c r="L4" s="56" t="s">
        <v>90</v>
      </c>
      <c r="M4" s="56" t="s">
        <v>92</v>
      </c>
    </row>
    <row r="5" spans="1:13" ht="16.350000000000001" customHeight="1">
      <c r="B5" s="30"/>
      <c r="C5" s="52" t="s">
        <v>7</v>
      </c>
      <c r="D5" s="57">
        <f>SUM(E5:M5)</f>
        <v>6073.25</v>
      </c>
      <c r="E5" s="57">
        <f>SUM(E6,E13,E16,E22,E25,E28,E38,E41)</f>
        <v>3192.3999999999996</v>
      </c>
      <c r="F5" s="57">
        <f t="shared" ref="F5:M5" si="0">SUM(F6,F13,F16,F22,F25,F28,F38,F41)</f>
        <v>2880.85</v>
      </c>
      <c r="G5" s="57">
        <f t="shared" si="0"/>
        <v>0</v>
      </c>
      <c r="H5" s="57">
        <f t="shared" si="0"/>
        <v>0</v>
      </c>
      <c r="I5" s="57">
        <f t="shared" si="0"/>
        <v>0</v>
      </c>
      <c r="J5" s="57">
        <f t="shared" si="0"/>
        <v>0</v>
      </c>
      <c r="K5" s="57">
        <f t="shared" si="0"/>
        <v>0</v>
      </c>
      <c r="L5" s="57">
        <f t="shared" si="0"/>
        <v>0</v>
      </c>
      <c r="M5" s="57">
        <f t="shared" si="0"/>
        <v>0</v>
      </c>
    </row>
    <row r="6" spans="1:13" ht="16.350000000000001" customHeight="1">
      <c r="B6" s="46" t="s">
        <v>152</v>
      </c>
      <c r="C6" s="53" t="s">
        <v>187</v>
      </c>
      <c r="D6" s="50">
        <f>SUM(E6:M6)</f>
        <v>1396.76</v>
      </c>
      <c r="E6" s="50">
        <v>1396.76</v>
      </c>
      <c r="F6" s="51"/>
      <c r="G6" s="51"/>
      <c r="H6" s="51"/>
      <c r="I6" s="51"/>
      <c r="J6" s="51"/>
      <c r="K6" s="51"/>
      <c r="L6" s="51"/>
      <c r="M6" s="58"/>
    </row>
    <row r="7" spans="1:13" ht="16.350000000000001" customHeight="1">
      <c r="B7" s="47" t="s">
        <v>153</v>
      </c>
      <c r="C7" s="54" t="s">
        <v>188</v>
      </c>
      <c r="D7" s="50">
        <f t="shared" ref="D7:D41" si="1">SUM(E7:M7)</f>
        <v>1026.54</v>
      </c>
      <c r="E7" s="50">
        <v>1026.54</v>
      </c>
      <c r="F7" s="51"/>
      <c r="G7" s="51"/>
      <c r="H7" s="51"/>
      <c r="I7" s="51"/>
      <c r="J7" s="51"/>
      <c r="K7" s="51"/>
      <c r="L7" s="51"/>
      <c r="M7" s="57"/>
    </row>
    <row r="8" spans="1:13" ht="16.350000000000001" customHeight="1">
      <c r="B8" s="47" t="s">
        <v>154</v>
      </c>
      <c r="C8" s="54" t="s">
        <v>189</v>
      </c>
      <c r="D8" s="50">
        <f t="shared" si="1"/>
        <v>972.83999999999992</v>
      </c>
      <c r="E8" s="50">
        <v>972.83999999999992</v>
      </c>
      <c r="F8" s="51"/>
      <c r="G8" s="51"/>
      <c r="H8" s="51"/>
      <c r="I8" s="51"/>
      <c r="J8" s="51"/>
      <c r="K8" s="51"/>
      <c r="L8" s="51"/>
      <c r="M8" s="57"/>
    </row>
    <row r="9" spans="1:13" ht="16.350000000000001" customHeight="1">
      <c r="B9" s="47" t="s">
        <v>155</v>
      </c>
      <c r="C9" s="54" t="s">
        <v>190</v>
      </c>
      <c r="D9" s="50">
        <f t="shared" si="1"/>
        <v>53.7</v>
      </c>
      <c r="E9" s="50">
        <v>53.7</v>
      </c>
      <c r="F9" s="51"/>
      <c r="G9" s="51"/>
      <c r="H9" s="51"/>
      <c r="I9" s="51"/>
      <c r="J9" s="51"/>
      <c r="K9" s="51"/>
      <c r="L9" s="51"/>
      <c r="M9" s="57"/>
    </row>
    <row r="10" spans="1:13">
      <c r="B10" s="48" t="s">
        <v>156</v>
      </c>
      <c r="C10" s="55" t="s">
        <v>191</v>
      </c>
      <c r="D10" s="50">
        <f t="shared" si="1"/>
        <v>370.22</v>
      </c>
      <c r="E10" s="50">
        <v>370.22</v>
      </c>
      <c r="F10" s="51"/>
      <c r="G10" s="51"/>
      <c r="H10" s="51"/>
      <c r="I10" s="51"/>
      <c r="J10" s="51"/>
      <c r="K10" s="51"/>
      <c r="L10" s="51"/>
      <c r="M10" s="59"/>
    </row>
    <row r="11" spans="1:13">
      <c r="B11" s="48" t="s">
        <v>157</v>
      </c>
      <c r="C11" s="55" t="s">
        <v>189</v>
      </c>
      <c r="D11" s="50">
        <f t="shared" si="1"/>
        <v>336.22</v>
      </c>
      <c r="E11" s="50">
        <v>336.22</v>
      </c>
      <c r="F11" s="51"/>
      <c r="G11" s="51"/>
      <c r="H11" s="51"/>
      <c r="I11" s="51"/>
      <c r="J11" s="51"/>
      <c r="K11" s="51"/>
      <c r="L11" s="51"/>
      <c r="M11" s="59"/>
    </row>
    <row r="12" spans="1:13">
      <c r="B12" s="48" t="s">
        <v>158</v>
      </c>
      <c r="C12" s="55" t="s">
        <v>190</v>
      </c>
      <c r="D12" s="50">
        <f t="shared" si="1"/>
        <v>34</v>
      </c>
      <c r="E12" s="50">
        <v>34</v>
      </c>
      <c r="F12" s="51"/>
      <c r="G12" s="51"/>
      <c r="H12" s="51"/>
      <c r="I12" s="51"/>
      <c r="J12" s="51"/>
      <c r="K12" s="51"/>
      <c r="L12" s="51"/>
      <c r="M12" s="59"/>
    </row>
    <row r="13" spans="1:13">
      <c r="B13" s="48" t="s">
        <v>159</v>
      </c>
      <c r="C13" s="55" t="s">
        <v>192</v>
      </c>
      <c r="D13" s="50">
        <f t="shared" si="1"/>
        <v>0.3</v>
      </c>
      <c r="E13" s="50">
        <v>0.3</v>
      </c>
      <c r="F13" s="51"/>
      <c r="G13" s="51"/>
      <c r="H13" s="51"/>
      <c r="I13" s="51"/>
      <c r="J13" s="51"/>
      <c r="K13" s="51"/>
      <c r="L13" s="51"/>
      <c r="M13" s="59"/>
    </row>
    <row r="14" spans="1:13">
      <c r="B14" s="48" t="s">
        <v>160</v>
      </c>
      <c r="C14" s="55" t="s">
        <v>193</v>
      </c>
      <c r="D14" s="50">
        <f t="shared" si="1"/>
        <v>0.3</v>
      </c>
      <c r="E14" s="50">
        <v>0.3</v>
      </c>
      <c r="F14" s="51"/>
      <c r="G14" s="51"/>
      <c r="H14" s="51"/>
      <c r="I14" s="51"/>
      <c r="J14" s="51"/>
      <c r="K14" s="51"/>
      <c r="L14" s="51"/>
      <c r="M14" s="59"/>
    </row>
    <row r="15" spans="1:13">
      <c r="B15" s="48" t="s">
        <v>161</v>
      </c>
      <c r="C15" s="55" t="s">
        <v>193</v>
      </c>
      <c r="D15" s="50">
        <f t="shared" si="1"/>
        <v>0.3</v>
      </c>
      <c r="E15" s="50">
        <v>0.3</v>
      </c>
      <c r="F15" s="51"/>
      <c r="G15" s="51"/>
      <c r="H15" s="51"/>
      <c r="I15" s="51"/>
      <c r="J15" s="51"/>
      <c r="K15" s="51"/>
      <c r="L15" s="51"/>
      <c r="M15" s="59"/>
    </row>
    <row r="16" spans="1:13">
      <c r="B16" s="48" t="s">
        <v>162</v>
      </c>
      <c r="C16" s="55" t="s">
        <v>194</v>
      </c>
      <c r="D16" s="50">
        <f t="shared" si="1"/>
        <v>350.4</v>
      </c>
      <c r="E16" s="50">
        <v>350.4</v>
      </c>
      <c r="F16" s="51"/>
      <c r="G16" s="51"/>
      <c r="H16" s="51"/>
      <c r="I16" s="51"/>
      <c r="J16" s="51"/>
      <c r="K16" s="51"/>
      <c r="L16" s="51"/>
      <c r="M16" s="59"/>
    </row>
    <row r="17" spans="2:13">
      <c r="B17" s="48" t="s">
        <v>163</v>
      </c>
      <c r="C17" s="55" t="s">
        <v>195</v>
      </c>
      <c r="D17" s="50">
        <f t="shared" si="1"/>
        <v>350.4</v>
      </c>
      <c r="E17" s="50">
        <v>350.4</v>
      </c>
      <c r="F17" s="51"/>
      <c r="G17" s="51"/>
      <c r="H17" s="51"/>
      <c r="I17" s="51"/>
      <c r="J17" s="51"/>
      <c r="K17" s="51"/>
      <c r="L17" s="51"/>
      <c r="M17" s="59"/>
    </row>
    <row r="18" spans="2:13">
      <c r="B18" s="48" t="s">
        <v>164</v>
      </c>
      <c r="C18" s="55" t="s">
        <v>196</v>
      </c>
      <c r="D18" s="50">
        <f t="shared" si="1"/>
        <v>20</v>
      </c>
      <c r="E18" s="50">
        <v>20</v>
      </c>
      <c r="F18" s="51"/>
      <c r="G18" s="51"/>
      <c r="H18" s="51"/>
      <c r="I18" s="51"/>
      <c r="J18" s="51"/>
      <c r="K18" s="51"/>
      <c r="L18" s="51"/>
      <c r="M18" s="59"/>
    </row>
    <row r="19" spans="2:13">
      <c r="B19" s="48" t="s">
        <v>165</v>
      </c>
      <c r="C19" s="55" t="s">
        <v>197</v>
      </c>
      <c r="D19" s="50">
        <f t="shared" si="1"/>
        <v>129.5</v>
      </c>
      <c r="E19" s="50">
        <v>129.5</v>
      </c>
      <c r="F19" s="51"/>
      <c r="G19" s="51"/>
      <c r="H19" s="51"/>
      <c r="I19" s="51"/>
      <c r="J19" s="51"/>
      <c r="K19" s="51"/>
      <c r="L19" s="51"/>
      <c r="M19" s="59"/>
    </row>
    <row r="20" spans="2:13">
      <c r="B20" s="48" t="s">
        <v>166</v>
      </c>
      <c r="C20" s="55" t="s">
        <v>198</v>
      </c>
      <c r="D20" s="50">
        <f t="shared" si="1"/>
        <v>64.75</v>
      </c>
      <c r="E20" s="50">
        <v>64.75</v>
      </c>
      <c r="F20" s="51"/>
      <c r="G20" s="51"/>
      <c r="H20" s="51"/>
      <c r="I20" s="51"/>
      <c r="J20" s="51"/>
      <c r="K20" s="51"/>
      <c r="L20" s="51"/>
      <c r="M20" s="59"/>
    </row>
    <row r="21" spans="2:13">
      <c r="B21" s="48" t="s">
        <v>167</v>
      </c>
      <c r="C21" s="55" t="s">
        <v>199</v>
      </c>
      <c r="D21" s="50">
        <f t="shared" si="1"/>
        <v>136.15</v>
      </c>
      <c r="E21" s="50">
        <v>136.15</v>
      </c>
      <c r="F21" s="51"/>
      <c r="G21" s="51"/>
      <c r="H21" s="51"/>
      <c r="I21" s="51"/>
      <c r="J21" s="51"/>
      <c r="K21" s="51"/>
      <c r="L21" s="51"/>
      <c r="M21" s="59"/>
    </row>
    <row r="22" spans="2:13">
      <c r="B22" s="48" t="s">
        <v>168</v>
      </c>
      <c r="C22" s="55" t="s">
        <v>200</v>
      </c>
      <c r="D22" s="50">
        <f t="shared" si="1"/>
        <v>103.28</v>
      </c>
      <c r="E22" s="50">
        <v>103.28</v>
      </c>
      <c r="F22" s="51"/>
      <c r="G22" s="51"/>
      <c r="H22" s="51"/>
      <c r="I22" s="51"/>
      <c r="J22" s="51"/>
      <c r="K22" s="51"/>
      <c r="L22" s="51"/>
      <c r="M22" s="59"/>
    </row>
    <row r="23" spans="2:13">
      <c r="B23" s="48" t="s">
        <v>169</v>
      </c>
      <c r="C23" s="55" t="s">
        <v>201</v>
      </c>
      <c r="D23" s="50">
        <f t="shared" si="1"/>
        <v>103.28</v>
      </c>
      <c r="E23" s="50">
        <v>103.28</v>
      </c>
      <c r="F23" s="51"/>
      <c r="G23" s="51"/>
      <c r="H23" s="51"/>
      <c r="I23" s="51"/>
      <c r="J23" s="51"/>
      <c r="K23" s="51"/>
      <c r="L23" s="51"/>
      <c r="M23" s="59"/>
    </row>
    <row r="24" spans="2:13">
      <c r="B24" s="48" t="s">
        <v>170</v>
      </c>
      <c r="C24" s="55" t="s">
        <v>202</v>
      </c>
      <c r="D24" s="50">
        <f t="shared" si="1"/>
        <v>103.28</v>
      </c>
      <c r="E24" s="50">
        <v>103.28</v>
      </c>
      <c r="F24" s="51"/>
      <c r="G24" s="51"/>
      <c r="H24" s="51"/>
      <c r="I24" s="51"/>
      <c r="J24" s="51"/>
      <c r="K24" s="51"/>
      <c r="L24" s="51"/>
      <c r="M24" s="59"/>
    </row>
    <row r="25" spans="2:13">
      <c r="B25" s="48" t="s">
        <v>171</v>
      </c>
      <c r="C25" s="55" t="s">
        <v>203</v>
      </c>
      <c r="D25" s="50">
        <f t="shared" si="1"/>
        <v>7.63</v>
      </c>
      <c r="E25" s="50"/>
      <c r="F25" s="50">
        <v>7.63</v>
      </c>
      <c r="G25" s="51"/>
      <c r="H25" s="51"/>
      <c r="I25" s="51"/>
      <c r="J25" s="51"/>
      <c r="K25" s="51"/>
      <c r="L25" s="51"/>
      <c r="M25" s="59"/>
    </row>
    <row r="26" spans="2:13">
      <c r="B26" s="48" t="s">
        <v>172</v>
      </c>
      <c r="C26" s="55" t="s">
        <v>204</v>
      </c>
      <c r="D26" s="50">
        <f t="shared" si="1"/>
        <v>7.63</v>
      </c>
      <c r="E26" s="50"/>
      <c r="F26" s="50">
        <v>7.63</v>
      </c>
      <c r="G26" s="51"/>
      <c r="H26" s="51"/>
      <c r="I26" s="51"/>
      <c r="J26" s="51"/>
      <c r="K26" s="51"/>
      <c r="L26" s="51"/>
      <c r="M26" s="59"/>
    </row>
    <row r="27" spans="2:13">
      <c r="B27" s="48" t="s">
        <v>173</v>
      </c>
      <c r="C27" s="55" t="s">
        <v>205</v>
      </c>
      <c r="D27" s="50">
        <f t="shared" si="1"/>
        <v>7.63</v>
      </c>
      <c r="E27" s="50"/>
      <c r="F27" s="50">
        <v>7.63</v>
      </c>
      <c r="G27" s="51"/>
      <c r="H27" s="51"/>
      <c r="I27" s="51"/>
      <c r="J27" s="51"/>
      <c r="K27" s="51"/>
      <c r="L27" s="51"/>
      <c r="M27" s="59"/>
    </row>
    <row r="28" spans="2:13">
      <c r="B28" s="48" t="s">
        <v>174</v>
      </c>
      <c r="C28" s="55" t="s">
        <v>206</v>
      </c>
      <c r="D28" s="50">
        <f t="shared" si="1"/>
        <v>4032.22</v>
      </c>
      <c r="E28" s="50">
        <f>SUM(E29,E33,E36)</f>
        <v>1159</v>
      </c>
      <c r="F28" s="50">
        <f>SUM(F29,F33,F36)</f>
        <v>2873.22</v>
      </c>
      <c r="G28" s="51"/>
      <c r="H28" s="51"/>
      <c r="I28" s="51"/>
      <c r="J28" s="51"/>
      <c r="K28" s="51"/>
      <c r="L28" s="51"/>
      <c r="M28" s="59"/>
    </row>
    <row r="29" spans="2:13">
      <c r="B29" s="48" t="s">
        <v>175</v>
      </c>
      <c r="C29" s="55" t="s">
        <v>207</v>
      </c>
      <c r="D29" s="50">
        <f t="shared" si="1"/>
        <v>1159</v>
      </c>
      <c r="E29" s="50">
        <v>1159</v>
      </c>
      <c r="F29" s="51"/>
      <c r="G29" s="51"/>
      <c r="H29" s="51"/>
      <c r="I29" s="51"/>
      <c r="J29" s="51"/>
      <c r="K29" s="51"/>
      <c r="L29" s="51"/>
      <c r="M29" s="59"/>
    </row>
    <row r="30" spans="2:13">
      <c r="B30" s="48" t="s">
        <v>176</v>
      </c>
      <c r="C30" s="55" t="s">
        <v>208</v>
      </c>
      <c r="D30" s="50">
        <f t="shared" si="1"/>
        <v>243</v>
      </c>
      <c r="E30" s="50">
        <v>243</v>
      </c>
      <c r="F30" s="51"/>
      <c r="G30" s="51"/>
      <c r="H30" s="51"/>
      <c r="I30" s="51"/>
      <c r="J30" s="51"/>
      <c r="K30" s="51"/>
      <c r="L30" s="51"/>
      <c r="M30" s="59"/>
    </row>
    <row r="31" spans="2:13">
      <c r="B31" s="48" t="s">
        <v>177</v>
      </c>
      <c r="C31" s="55" t="s">
        <v>209</v>
      </c>
      <c r="D31" s="50">
        <f t="shared" si="1"/>
        <v>90</v>
      </c>
      <c r="E31" s="50">
        <v>90</v>
      </c>
      <c r="F31" s="51"/>
      <c r="G31" s="51"/>
      <c r="H31" s="51"/>
      <c r="I31" s="51"/>
      <c r="J31" s="51"/>
      <c r="K31" s="51"/>
      <c r="L31" s="51"/>
      <c r="M31" s="59"/>
    </row>
    <row r="32" spans="2:13">
      <c r="B32" s="48" t="s">
        <v>178</v>
      </c>
      <c r="C32" s="55" t="s">
        <v>210</v>
      </c>
      <c r="D32" s="50">
        <f t="shared" si="1"/>
        <v>826</v>
      </c>
      <c r="E32" s="50">
        <v>826</v>
      </c>
      <c r="F32" s="51"/>
      <c r="G32" s="51"/>
      <c r="H32" s="51"/>
      <c r="I32" s="51"/>
      <c r="J32" s="51"/>
      <c r="K32" s="51"/>
      <c r="L32" s="51"/>
      <c r="M32" s="59"/>
    </row>
    <row r="33" spans="2:13">
      <c r="B33" s="48" t="s">
        <v>179</v>
      </c>
      <c r="C33" s="55" t="s">
        <v>211</v>
      </c>
      <c r="D33" s="50">
        <f t="shared" si="1"/>
        <v>916.85</v>
      </c>
      <c r="E33" s="50"/>
      <c r="F33" s="50">
        <v>916.85</v>
      </c>
      <c r="G33" s="51"/>
      <c r="H33" s="51"/>
      <c r="I33" s="51"/>
      <c r="J33" s="51"/>
      <c r="K33" s="51"/>
      <c r="L33" s="51"/>
      <c r="M33" s="59"/>
    </row>
    <row r="34" spans="2:13">
      <c r="B34" s="48" t="s">
        <v>180</v>
      </c>
      <c r="C34" s="55" t="s">
        <v>212</v>
      </c>
      <c r="D34" s="50">
        <f t="shared" si="1"/>
        <v>872.24</v>
      </c>
      <c r="E34" s="50"/>
      <c r="F34" s="50">
        <v>872.24</v>
      </c>
      <c r="G34" s="51"/>
      <c r="H34" s="51"/>
      <c r="I34" s="51"/>
      <c r="J34" s="51"/>
      <c r="K34" s="51"/>
      <c r="L34" s="51"/>
      <c r="M34" s="59"/>
    </row>
    <row r="35" spans="2:13">
      <c r="B35" s="48" t="s">
        <v>181</v>
      </c>
      <c r="C35" s="55" t="s">
        <v>213</v>
      </c>
      <c r="D35" s="50">
        <f t="shared" si="1"/>
        <v>44.61</v>
      </c>
      <c r="E35" s="50"/>
      <c r="F35" s="50">
        <v>44.61</v>
      </c>
      <c r="G35" s="51"/>
      <c r="H35" s="51"/>
      <c r="I35" s="51"/>
      <c r="J35" s="51"/>
      <c r="K35" s="51"/>
      <c r="L35" s="51"/>
      <c r="M35" s="59"/>
    </row>
    <row r="36" spans="2:13">
      <c r="B36" s="48" t="s">
        <v>182</v>
      </c>
      <c r="C36" s="55" t="s">
        <v>214</v>
      </c>
      <c r="D36" s="50">
        <f t="shared" si="1"/>
        <v>1956.37</v>
      </c>
      <c r="E36" s="50"/>
      <c r="F36" s="50">
        <v>1956.37</v>
      </c>
      <c r="G36" s="51"/>
      <c r="H36" s="51"/>
      <c r="I36" s="51"/>
      <c r="J36" s="51"/>
      <c r="K36" s="51"/>
      <c r="L36" s="51"/>
      <c r="M36" s="59"/>
    </row>
    <row r="37" spans="2:13">
      <c r="B37" s="48" t="s">
        <v>183</v>
      </c>
      <c r="C37" s="55" t="s">
        <v>215</v>
      </c>
      <c r="D37" s="50">
        <f t="shared" si="1"/>
        <v>1956.37</v>
      </c>
      <c r="E37" s="50"/>
      <c r="F37" s="50">
        <v>1956.37</v>
      </c>
      <c r="G37" s="51"/>
      <c r="H37" s="51"/>
      <c r="I37" s="51"/>
      <c r="J37" s="51"/>
      <c r="K37" s="51"/>
      <c r="L37" s="51"/>
      <c r="M37" s="59"/>
    </row>
    <row r="38" spans="2:13">
      <c r="B38" s="48" t="s">
        <v>184</v>
      </c>
      <c r="C38" s="55" t="s">
        <v>216</v>
      </c>
      <c r="D38" s="50">
        <f t="shared" si="1"/>
        <v>113.66</v>
      </c>
      <c r="E38" s="50">
        <v>113.66</v>
      </c>
      <c r="F38" s="51"/>
      <c r="G38" s="51"/>
      <c r="H38" s="51"/>
      <c r="I38" s="51"/>
      <c r="J38" s="51"/>
      <c r="K38" s="51"/>
      <c r="L38" s="51"/>
      <c r="M38" s="59"/>
    </row>
    <row r="39" spans="2:13">
      <c r="B39" s="48" t="s">
        <v>185</v>
      </c>
      <c r="C39" s="55" t="s">
        <v>217</v>
      </c>
      <c r="D39" s="50">
        <f t="shared" si="1"/>
        <v>113.66</v>
      </c>
      <c r="E39" s="50">
        <v>113.66</v>
      </c>
      <c r="F39" s="51"/>
      <c r="G39" s="51"/>
      <c r="H39" s="51"/>
      <c r="I39" s="51"/>
      <c r="J39" s="51"/>
      <c r="K39" s="51"/>
      <c r="L39" s="51"/>
      <c r="M39" s="59"/>
    </row>
    <row r="40" spans="2:13">
      <c r="B40" s="48" t="s">
        <v>186</v>
      </c>
      <c r="C40" s="55" t="s">
        <v>218</v>
      </c>
      <c r="D40" s="50">
        <f t="shared" si="1"/>
        <v>113.66</v>
      </c>
      <c r="E40" s="50">
        <v>113.66</v>
      </c>
      <c r="F40" s="51"/>
      <c r="G40" s="51"/>
      <c r="H40" s="51"/>
      <c r="I40" s="51"/>
      <c r="J40" s="51"/>
      <c r="K40" s="51"/>
      <c r="L40" s="51"/>
      <c r="M40" s="59"/>
    </row>
    <row r="41" spans="2:13">
      <c r="B41" s="48"/>
      <c r="C41" s="55" t="s">
        <v>219</v>
      </c>
      <c r="D41" s="50">
        <f t="shared" si="1"/>
        <v>69</v>
      </c>
      <c r="E41" s="50">
        <v>69</v>
      </c>
      <c r="F41" s="51"/>
      <c r="G41" s="51"/>
      <c r="H41" s="51"/>
      <c r="I41" s="51"/>
      <c r="J41" s="51"/>
      <c r="K41" s="51"/>
      <c r="L41" s="51"/>
      <c r="M41" s="59"/>
    </row>
  </sheetData>
  <mergeCells count="2">
    <mergeCell ref="B2:M2"/>
    <mergeCell ref="K3:M3"/>
  </mergeCells>
  <phoneticPr fontId="9" type="noConversion"/>
  <printOptions horizontalCentered="1"/>
  <pageMargins left="0.19599999487400055" right="0.19599999487400055" top="7.8000001609325409E-2" bottom="0.35400000214576721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F10" sqref="F10"/>
    </sheetView>
  </sheetViews>
  <sheetFormatPr defaultColWidth="10" defaultRowHeight="13.8"/>
  <cols>
    <col min="1" max="1" width="1" customWidth="1"/>
    <col min="2" max="2" width="12.88671875" customWidth="1"/>
    <col min="3" max="3" width="35.88671875" customWidth="1"/>
    <col min="4" max="6" width="14.44140625" customWidth="1"/>
  </cols>
  <sheetData>
    <row r="1" spans="1:6" ht="16.350000000000001" customHeight="1">
      <c r="A1" s="1"/>
      <c r="B1" s="1" t="s">
        <v>120</v>
      </c>
    </row>
    <row r="2" spans="1:6" ht="45.6" customHeight="1">
      <c r="A2" s="1"/>
      <c r="B2" s="62" t="s">
        <v>121</v>
      </c>
      <c r="C2" s="62"/>
      <c r="D2" s="62"/>
      <c r="E2" s="62"/>
      <c r="F2" s="62"/>
    </row>
    <row r="3" spans="1:6" ht="16.350000000000001" customHeight="1">
      <c r="C3" s="63"/>
      <c r="D3" s="63"/>
      <c r="E3" s="63"/>
      <c r="F3" s="63"/>
    </row>
    <row r="4" spans="1:6" ht="16.350000000000001" customHeight="1">
      <c r="C4" s="2"/>
      <c r="E4" s="67" t="s">
        <v>1</v>
      </c>
      <c r="F4" s="67"/>
    </row>
    <row r="5" spans="1:6" ht="26.1" customHeight="1">
      <c r="B5" s="3" t="s">
        <v>51</v>
      </c>
      <c r="C5" s="3" t="s">
        <v>52</v>
      </c>
      <c r="D5" s="3" t="s">
        <v>55</v>
      </c>
      <c r="E5" s="3" t="s">
        <v>56</v>
      </c>
      <c r="F5" s="3" t="s">
        <v>57</v>
      </c>
    </row>
    <row r="6" spans="1:6" ht="16.350000000000001" customHeight="1">
      <c r="B6" s="31"/>
      <c r="C6" s="31" t="s">
        <v>7</v>
      </c>
      <c r="D6" s="28">
        <f>SUM(D7,D14,D17,D23,D26,D29,D39,D42)</f>
        <v>6073.26</v>
      </c>
      <c r="E6" s="28">
        <f t="shared" ref="E6:F6" si="0">SUM(E7,E14,E17,E23,E26,E29,E39,E42)</f>
        <v>1945.4</v>
      </c>
      <c r="F6" s="28">
        <f t="shared" si="0"/>
        <v>4127.8599999999997</v>
      </c>
    </row>
    <row r="7" spans="1:6" ht="16.350000000000001" customHeight="1">
      <c r="B7" s="38" t="s">
        <v>152</v>
      </c>
      <c r="C7" s="38" t="s">
        <v>187</v>
      </c>
      <c r="D7" s="35">
        <v>1396.76</v>
      </c>
      <c r="E7" s="35">
        <v>1309.06</v>
      </c>
      <c r="F7" s="37">
        <v>87.7</v>
      </c>
    </row>
    <row r="8" spans="1:6" ht="16.350000000000001" customHeight="1">
      <c r="B8" s="39" t="s">
        <v>153</v>
      </c>
      <c r="C8" s="39" t="s">
        <v>188</v>
      </c>
      <c r="D8" s="36">
        <v>1026.54</v>
      </c>
      <c r="E8" s="36">
        <v>972.83999999999992</v>
      </c>
      <c r="F8" s="37">
        <v>53.7</v>
      </c>
    </row>
    <row r="9" spans="1:6" ht="16.350000000000001" customHeight="1">
      <c r="B9" s="39" t="s">
        <v>154</v>
      </c>
      <c r="C9" s="39" t="s">
        <v>189</v>
      </c>
      <c r="D9" s="36">
        <v>972.83999999999992</v>
      </c>
      <c r="E9" s="36">
        <v>972.83999999999992</v>
      </c>
      <c r="F9" s="37"/>
    </row>
    <row r="10" spans="1:6" ht="16.350000000000001" customHeight="1">
      <c r="B10" s="39" t="s">
        <v>155</v>
      </c>
      <c r="C10" s="39" t="s">
        <v>190</v>
      </c>
      <c r="D10" s="36">
        <v>53.7</v>
      </c>
      <c r="E10" s="36"/>
      <c r="F10" s="37">
        <v>53.7</v>
      </c>
    </row>
    <row r="11" spans="1:6">
      <c r="B11" s="40" t="s">
        <v>156</v>
      </c>
      <c r="C11" s="40" t="s">
        <v>191</v>
      </c>
      <c r="D11" s="37">
        <v>370.22</v>
      </c>
      <c r="E11" s="37">
        <v>336.22</v>
      </c>
      <c r="F11" s="37">
        <v>34</v>
      </c>
    </row>
    <row r="12" spans="1:6">
      <c r="B12" s="40" t="s">
        <v>157</v>
      </c>
      <c r="C12" s="40" t="s">
        <v>189</v>
      </c>
      <c r="D12" s="37">
        <v>336.22</v>
      </c>
      <c r="E12" s="37">
        <v>336.22</v>
      </c>
      <c r="F12" s="37"/>
    </row>
    <row r="13" spans="1:6">
      <c r="B13" s="40" t="s">
        <v>158</v>
      </c>
      <c r="C13" s="40" t="s">
        <v>190</v>
      </c>
      <c r="D13" s="37">
        <v>34</v>
      </c>
      <c r="E13" s="37"/>
      <c r="F13" s="37">
        <v>34</v>
      </c>
    </row>
    <row r="14" spans="1:6">
      <c r="B14" s="40" t="s">
        <v>159</v>
      </c>
      <c r="C14" s="40" t="s">
        <v>192</v>
      </c>
      <c r="D14" s="37">
        <v>0.3</v>
      </c>
      <c r="E14" s="37"/>
      <c r="F14" s="37">
        <v>0.3</v>
      </c>
    </row>
    <row r="15" spans="1:6">
      <c r="B15" s="40" t="s">
        <v>160</v>
      </c>
      <c r="C15" s="40" t="s">
        <v>193</v>
      </c>
      <c r="D15" s="37">
        <v>0.3</v>
      </c>
      <c r="E15" s="37"/>
      <c r="F15" s="37">
        <v>0.3</v>
      </c>
    </row>
    <row r="16" spans="1:6">
      <c r="B16" s="40" t="s">
        <v>161</v>
      </c>
      <c r="C16" s="40" t="s">
        <v>193</v>
      </c>
      <c r="D16" s="37">
        <v>0.3</v>
      </c>
      <c r="E16" s="37"/>
      <c r="F16" s="37">
        <v>0.3</v>
      </c>
    </row>
    <row r="17" spans="2:6">
      <c r="B17" s="40" t="s">
        <v>162</v>
      </c>
      <c r="C17" s="40" t="s">
        <v>194</v>
      </c>
      <c r="D17" s="37">
        <v>350.4</v>
      </c>
      <c r="E17" s="37">
        <v>350.4</v>
      </c>
      <c r="F17" s="37"/>
    </row>
    <row r="18" spans="2:6">
      <c r="B18" s="40" t="s">
        <v>163</v>
      </c>
      <c r="C18" s="40" t="s">
        <v>195</v>
      </c>
      <c r="D18" s="37">
        <v>350.4</v>
      </c>
      <c r="E18" s="37">
        <v>350.4</v>
      </c>
      <c r="F18" s="37"/>
    </row>
    <row r="19" spans="2:6">
      <c r="B19" s="40" t="s">
        <v>164</v>
      </c>
      <c r="C19" s="40" t="s">
        <v>196</v>
      </c>
      <c r="D19" s="37">
        <v>20</v>
      </c>
      <c r="E19" s="37">
        <v>20</v>
      </c>
      <c r="F19" s="37"/>
    </row>
    <row r="20" spans="2:6">
      <c r="B20" s="40" t="s">
        <v>165</v>
      </c>
      <c r="C20" s="40" t="s">
        <v>197</v>
      </c>
      <c r="D20" s="37">
        <v>129.5</v>
      </c>
      <c r="E20" s="37">
        <v>129.5</v>
      </c>
      <c r="F20" s="37"/>
    </row>
    <row r="21" spans="2:6">
      <c r="B21" s="40" t="s">
        <v>166</v>
      </c>
      <c r="C21" s="40" t="s">
        <v>198</v>
      </c>
      <c r="D21" s="37">
        <v>64.75</v>
      </c>
      <c r="E21" s="37">
        <v>64.75</v>
      </c>
      <c r="F21" s="37"/>
    </row>
    <row r="22" spans="2:6">
      <c r="B22" s="40" t="s">
        <v>167</v>
      </c>
      <c r="C22" s="40" t="s">
        <v>199</v>
      </c>
      <c r="D22" s="37">
        <v>136.15</v>
      </c>
      <c r="E22" s="37">
        <v>136.15</v>
      </c>
      <c r="F22" s="37"/>
    </row>
    <row r="23" spans="2:6">
      <c r="B23" s="40" t="s">
        <v>168</v>
      </c>
      <c r="C23" s="40" t="s">
        <v>200</v>
      </c>
      <c r="D23" s="37">
        <v>103.28</v>
      </c>
      <c r="E23" s="37">
        <v>103.28</v>
      </c>
      <c r="F23" s="37"/>
    </row>
    <row r="24" spans="2:6">
      <c r="B24" s="40" t="s">
        <v>169</v>
      </c>
      <c r="C24" s="40" t="s">
        <v>201</v>
      </c>
      <c r="D24" s="37">
        <v>103.28</v>
      </c>
      <c r="E24" s="37">
        <v>103.28</v>
      </c>
      <c r="F24" s="37"/>
    </row>
    <row r="25" spans="2:6">
      <c r="B25" s="40" t="s">
        <v>170</v>
      </c>
      <c r="C25" s="40" t="s">
        <v>202</v>
      </c>
      <c r="D25" s="37">
        <v>103.28</v>
      </c>
      <c r="E25" s="37">
        <v>103.28</v>
      </c>
      <c r="F25" s="37"/>
    </row>
    <row r="26" spans="2:6">
      <c r="B26" s="40" t="s">
        <v>171</v>
      </c>
      <c r="C26" s="40" t="s">
        <v>203</v>
      </c>
      <c r="D26" s="37">
        <v>7.63</v>
      </c>
      <c r="E26" s="37"/>
      <c r="F26" s="37">
        <v>7.63</v>
      </c>
    </row>
    <row r="27" spans="2:6">
      <c r="B27" s="40" t="s">
        <v>172</v>
      </c>
      <c r="C27" s="40" t="s">
        <v>204</v>
      </c>
      <c r="D27" s="37">
        <v>7.63</v>
      </c>
      <c r="E27" s="37"/>
      <c r="F27" s="37">
        <v>7.63</v>
      </c>
    </row>
    <row r="28" spans="2:6">
      <c r="B28" s="40" t="s">
        <v>173</v>
      </c>
      <c r="C28" s="40" t="s">
        <v>205</v>
      </c>
      <c r="D28" s="37">
        <v>7.63</v>
      </c>
      <c r="E28" s="37"/>
      <c r="F28" s="37">
        <v>7.63</v>
      </c>
    </row>
    <row r="29" spans="2:6">
      <c r="B29" s="40" t="s">
        <v>174</v>
      </c>
      <c r="C29" s="40" t="s">
        <v>206</v>
      </c>
      <c r="D29" s="37">
        <v>4032.23</v>
      </c>
      <c r="E29" s="37"/>
      <c r="F29" s="37">
        <v>4032.23</v>
      </c>
    </row>
    <row r="30" spans="2:6">
      <c r="B30" s="40" t="s">
        <v>175</v>
      </c>
      <c r="C30" s="40" t="s">
        <v>207</v>
      </c>
      <c r="D30" s="37">
        <v>1159</v>
      </c>
      <c r="E30" s="37"/>
      <c r="F30" s="37">
        <v>1159</v>
      </c>
    </row>
    <row r="31" spans="2:6">
      <c r="B31" s="40" t="s">
        <v>176</v>
      </c>
      <c r="C31" s="40" t="s">
        <v>208</v>
      </c>
      <c r="D31" s="37">
        <v>243</v>
      </c>
      <c r="E31" s="37"/>
      <c r="F31" s="37">
        <v>243</v>
      </c>
    </row>
    <row r="32" spans="2:6">
      <c r="B32" s="40" t="s">
        <v>177</v>
      </c>
      <c r="C32" s="40" t="s">
        <v>209</v>
      </c>
      <c r="D32" s="37">
        <v>90</v>
      </c>
      <c r="E32" s="37"/>
      <c r="F32" s="37">
        <v>90</v>
      </c>
    </row>
    <row r="33" spans="2:6">
      <c r="B33" s="40" t="s">
        <v>178</v>
      </c>
      <c r="C33" s="40" t="s">
        <v>210</v>
      </c>
      <c r="D33" s="37">
        <v>826</v>
      </c>
      <c r="E33" s="37"/>
      <c r="F33" s="37">
        <v>826</v>
      </c>
    </row>
    <row r="34" spans="2:6">
      <c r="B34" s="40" t="s">
        <v>179</v>
      </c>
      <c r="C34" s="40" t="s">
        <v>211</v>
      </c>
      <c r="D34" s="37">
        <v>916.85</v>
      </c>
      <c r="E34" s="37"/>
      <c r="F34" s="37">
        <v>916.85</v>
      </c>
    </row>
    <row r="35" spans="2:6">
      <c r="B35" s="40" t="s">
        <v>180</v>
      </c>
      <c r="C35" s="40" t="s">
        <v>212</v>
      </c>
      <c r="D35" s="37">
        <v>872.24</v>
      </c>
      <c r="E35" s="37"/>
      <c r="F35" s="37">
        <v>872.24</v>
      </c>
    </row>
    <row r="36" spans="2:6">
      <c r="B36" s="40" t="s">
        <v>181</v>
      </c>
      <c r="C36" s="40" t="s">
        <v>213</v>
      </c>
      <c r="D36" s="37">
        <v>44.61</v>
      </c>
      <c r="E36" s="37"/>
      <c r="F36" s="37">
        <v>44.61</v>
      </c>
    </row>
    <row r="37" spans="2:6">
      <c r="B37" s="40" t="s">
        <v>182</v>
      </c>
      <c r="C37" s="40" t="s">
        <v>214</v>
      </c>
      <c r="D37" s="37">
        <v>1956.37</v>
      </c>
      <c r="E37" s="37"/>
      <c r="F37" s="37">
        <v>1956.37</v>
      </c>
    </row>
    <row r="38" spans="2:6">
      <c r="B38" s="40" t="s">
        <v>183</v>
      </c>
      <c r="C38" s="40" t="s">
        <v>215</v>
      </c>
      <c r="D38" s="37">
        <v>1956.37</v>
      </c>
      <c r="E38" s="37"/>
      <c r="F38" s="37">
        <v>1956.37</v>
      </c>
    </row>
    <row r="39" spans="2:6">
      <c r="B39" s="40" t="s">
        <v>184</v>
      </c>
      <c r="C39" s="40" t="s">
        <v>216</v>
      </c>
      <c r="D39" s="37">
        <v>113.66</v>
      </c>
      <c r="E39" s="37">
        <v>113.66</v>
      </c>
      <c r="F39" s="37"/>
    </row>
    <row r="40" spans="2:6">
      <c r="B40" s="40" t="s">
        <v>185</v>
      </c>
      <c r="C40" s="40" t="s">
        <v>217</v>
      </c>
      <c r="D40" s="37">
        <v>113.66</v>
      </c>
      <c r="E40" s="37">
        <v>113.66</v>
      </c>
      <c r="F40" s="37"/>
    </row>
    <row r="41" spans="2:6">
      <c r="B41" s="40" t="s">
        <v>186</v>
      </c>
      <c r="C41" s="40" t="s">
        <v>218</v>
      </c>
      <c r="D41" s="37">
        <v>113.66</v>
      </c>
      <c r="E41" s="37">
        <v>113.66</v>
      </c>
      <c r="F41" s="37"/>
    </row>
    <row r="42" spans="2:6">
      <c r="B42" s="40"/>
      <c r="C42" s="40" t="s">
        <v>219</v>
      </c>
      <c r="D42" s="37">
        <v>69</v>
      </c>
      <c r="E42" s="37">
        <v>69</v>
      </c>
      <c r="F42" s="37"/>
    </row>
  </sheetData>
  <mergeCells count="3">
    <mergeCell ref="B2:F2"/>
    <mergeCell ref="C3:F3"/>
    <mergeCell ref="E4:F4"/>
  </mergeCells>
  <phoneticPr fontId="9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/>
  </sheetViews>
  <sheetFormatPr defaultColWidth="10" defaultRowHeight="13.8"/>
  <cols>
    <col min="1" max="1" width="1" customWidth="1"/>
    <col min="2" max="2" width="5.88671875" customWidth="1"/>
    <col min="3" max="3" width="10.21875" customWidth="1"/>
    <col min="4" max="13" width="7.6640625" customWidth="1"/>
  </cols>
  <sheetData>
    <row r="1" spans="1:13" ht="16.350000000000001" customHeight="1">
      <c r="A1" s="1"/>
      <c r="B1" s="1" t="s">
        <v>122</v>
      </c>
    </row>
    <row r="2" spans="1:13" ht="45.6" customHeight="1">
      <c r="A2" s="1"/>
      <c r="B2" s="62" t="s">
        <v>123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6.350000000000001" customHeight="1">
      <c r="B3" s="63"/>
      <c r="C3" s="63"/>
      <c r="D3" s="63"/>
      <c r="E3" s="63"/>
      <c r="F3" s="63"/>
      <c r="G3" s="63"/>
      <c r="H3" s="63"/>
      <c r="L3" s="1"/>
    </row>
    <row r="4" spans="1:13" ht="16.350000000000001" customHeight="1">
      <c r="B4" s="2"/>
      <c r="C4" s="1"/>
      <c r="D4" s="73"/>
      <c r="E4" s="73"/>
      <c r="L4" s="67" t="s">
        <v>1</v>
      </c>
      <c r="M4" s="67"/>
    </row>
    <row r="5" spans="1:13" ht="43.95" customHeight="1">
      <c r="B5" s="3" t="s">
        <v>4</v>
      </c>
      <c r="C5" s="3" t="s">
        <v>55</v>
      </c>
      <c r="D5" s="3" t="s">
        <v>124</v>
      </c>
      <c r="E5" s="3" t="s">
        <v>76</v>
      </c>
      <c r="F5" s="3" t="s">
        <v>78</v>
      </c>
      <c r="G5" s="3" t="s">
        <v>80</v>
      </c>
      <c r="H5" s="3" t="s">
        <v>125</v>
      </c>
      <c r="I5" s="3" t="s">
        <v>84</v>
      </c>
      <c r="J5" s="3" t="s">
        <v>86</v>
      </c>
      <c r="K5" s="3" t="s">
        <v>88</v>
      </c>
      <c r="L5" s="3" t="s">
        <v>90</v>
      </c>
      <c r="M5" s="3" t="s">
        <v>92</v>
      </c>
    </row>
    <row r="6" spans="1:13" ht="16.350000000000001" customHeight="1">
      <c r="B6" s="6" t="s">
        <v>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6.350000000000001" customHeight="1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</sheetData>
  <mergeCells count="4">
    <mergeCell ref="B2:M2"/>
    <mergeCell ref="B3:H3"/>
    <mergeCell ref="D4:E4"/>
    <mergeCell ref="L4:M4"/>
  </mergeCells>
  <phoneticPr fontId="9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2025-06-12T08:00:33Z</cp:lastPrinted>
  <dcterms:created xsi:type="dcterms:W3CDTF">2025-02-05T09:41:43Z</dcterms:created>
  <dcterms:modified xsi:type="dcterms:W3CDTF">2025-06-12T09:22:38Z</dcterms:modified>
</cp:coreProperties>
</file>