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3075" windowHeight="1440" tabRatio="827" activeTab="2"/>
  </bookViews>
  <sheets>
    <sheet name="封面" sheetId="1" r:id="rId1"/>
    <sheet name="目录" sheetId="2" r:id="rId2"/>
    <sheet name="6-2022公共平衡" sheetId="3" r:id="rId3"/>
    <sheet name="7-2022公共本级支出功能 " sheetId="4" r:id="rId4"/>
    <sheet name="8-2022公共基本和项目 " sheetId="5" r:id="rId5"/>
    <sheet name="9-2022公共本级基本支出" sheetId="6" r:id="rId6"/>
    <sheet name="10-2022基金平衡" sheetId="7" r:id="rId7"/>
    <sheet name="11-2022基金支出" sheetId="8" r:id="rId8"/>
    <sheet name="12-2022国资平衡" sheetId="9" r:id="rId9"/>
  </sheets>
  <externalReferences>
    <externalReference r:id="rId12"/>
  </externalReferences>
  <definedNames>
    <definedName name="_xlnm._FilterDatabase" localSheetId="5" hidden="1">'9-2022公共本级基本支出'!$A$5:$B$23</definedName>
    <definedName name="_xlfn.IFERROR" hidden="1">#NAME?</definedName>
    <definedName name="fa" localSheetId="0">#REF!</definedName>
    <definedName name="fa">#REF!</definedName>
    <definedName name="_xlnm.Print_Area" localSheetId="7">'11-2022基金支出'!$B$1:$C$6</definedName>
    <definedName name="_xlnm.Print_Area" localSheetId="2">'6-2022公共平衡'!$A$1:$D$41</definedName>
    <definedName name="_xlnm.Print_Area" localSheetId="3">'7-2022公共本级支出功能 '!$B$1:$C$40</definedName>
    <definedName name="_xlnm.Print_Area" localSheetId="4">'8-2022公共基本和项目 '!$A$1:$D$33</definedName>
    <definedName name="_xlnm.Print_Area" localSheetId="5">'9-2022公共本级基本支出'!$A$1:$B$13</definedName>
    <definedName name="_xlnm.Print_Titles" localSheetId="7">'11-2022基金支出'!$2:$4</definedName>
    <definedName name="_xlnm.Print_Titles" localSheetId="3">'7-2022公共本级支出功能 '!$4:$4</definedName>
    <definedName name="_xlnm.Print_Titles" localSheetId="5">'9-2022公共本级基本支出'!$2:$5</definedName>
    <definedName name="地区名称" localSheetId="6">#REF!</definedName>
    <definedName name="地区名称" localSheetId="8">#REF!</definedName>
    <definedName name="地区名称" localSheetId="3">#REF!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<sst xmlns="http://schemas.openxmlformats.org/spreadsheetml/2006/main" count="280" uniqueCount="262">
  <si>
    <t>支      出</t>
  </si>
  <si>
    <t>本级收入合计</t>
  </si>
  <si>
    <t>本级支出合计</t>
  </si>
  <si>
    <t xml:space="preserve">    增值税</t>
  </si>
  <si>
    <t xml:space="preserve">    专项收入</t>
  </si>
  <si>
    <t>一、一般公共服务支出</t>
  </si>
  <si>
    <t>二、外交支出</t>
  </si>
  <si>
    <t>三、国防支出</t>
  </si>
  <si>
    <t xml:space="preserve">    企业所得税</t>
  </si>
  <si>
    <t>四、公共安全支出</t>
  </si>
  <si>
    <t>五、教育支出</t>
  </si>
  <si>
    <t xml:space="preserve">    个人所得税</t>
  </si>
  <si>
    <t>六、科学技术支出</t>
  </si>
  <si>
    <t>八、社会保障和就业支出</t>
  </si>
  <si>
    <t xml:space="preserve">    房产税</t>
  </si>
  <si>
    <t>十、节能环保支出</t>
  </si>
  <si>
    <t>十一、城乡社区支出</t>
  </si>
  <si>
    <t>十二、农林水支出</t>
  </si>
  <si>
    <t xml:space="preserve">    车船税</t>
  </si>
  <si>
    <t>十三、交通运输支出</t>
  </si>
  <si>
    <t>十五、商业服务业等支出</t>
  </si>
  <si>
    <t>十六、金融支出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</si>
  <si>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</si>
  <si>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</si>
  <si>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</si>
  <si>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</si>
  <si>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 xml:space="preserve">    其他收入</t>
  </si>
  <si>
    <t>预算数</t>
  </si>
  <si>
    <t>转移性收入合计</t>
  </si>
  <si>
    <t>转移性支出合计</t>
  </si>
  <si>
    <t>单位：万元</t>
  </si>
  <si>
    <t>项         目</t>
  </si>
  <si>
    <t>预算数</t>
  </si>
  <si>
    <t>支        出</t>
  </si>
  <si>
    <t>总  计</t>
  </si>
  <si>
    <t>本级收入合计</t>
  </si>
  <si>
    <t>本级支出合计</t>
  </si>
  <si>
    <t>收        入</t>
  </si>
  <si>
    <t>预算数</t>
  </si>
  <si>
    <t>（按经济分类科目）</t>
  </si>
  <si>
    <t>支        出</t>
  </si>
  <si>
    <t>单位：万元</t>
  </si>
  <si>
    <t>项目支出</t>
  </si>
  <si>
    <t>基本支出</t>
  </si>
  <si>
    <t>小计</t>
  </si>
  <si>
    <t>单位：万元</t>
  </si>
  <si>
    <t>六、上年结转</t>
  </si>
  <si>
    <t xml:space="preserve">    国有资源(资产)有偿使用收入</t>
  </si>
  <si>
    <t>二、社会保障和就业支出</t>
  </si>
  <si>
    <t>三、城乡社区支出</t>
  </si>
  <si>
    <t>四、农林水支出</t>
  </si>
  <si>
    <t>五、交通运输支出</t>
  </si>
  <si>
    <t>二、调出资金</t>
  </si>
  <si>
    <t>科学技术支出</t>
  </si>
  <si>
    <t>金融支出</t>
  </si>
  <si>
    <t>收      入</t>
  </si>
  <si>
    <t>一、利润收入</t>
  </si>
  <si>
    <t>二、股利、股息收入</t>
  </si>
  <si>
    <t>预算数</t>
  </si>
  <si>
    <t>一般公共服务支出</t>
  </si>
  <si>
    <t>外交支出</t>
  </si>
  <si>
    <t>国防支出</t>
  </si>
  <si>
    <t>公共安全支出</t>
  </si>
  <si>
    <t>教育支出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</si>
  <si>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</si>
  <si>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</si>
  <si>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</si>
  <si>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</si>
  <si>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</si>
  <si>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</si>
  <si>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商业服务业等支出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</si>
  <si>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</si>
  <si>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</si>
  <si>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</si>
  <si>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</si>
  <si>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</si>
  <si>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</t>
  </si>
  <si>
    <t>债务付息支出</t>
  </si>
  <si>
    <t>一、解决历史遗留问题及改革成本支出</t>
  </si>
  <si>
    <t>二、国有企业资本金注入</t>
  </si>
  <si>
    <t>四、其他国有资本经营预算支出</t>
  </si>
  <si>
    <t>债务发行费用支出</t>
  </si>
  <si>
    <r>
      <t xml:space="preserve">预  </t>
    </r>
    <r>
      <rPr>
        <sz val="14"/>
        <rFont val="黑体"/>
        <family val="3"/>
      </rPr>
      <t>算</t>
    </r>
    <r>
      <rPr>
        <sz val="14"/>
        <rFont val="黑体"/>
        <family val="3"/>
      </rPr>
      <t xml:space="preserve">  </t>
    </r>
    <r>
      <rPr>
        <sz val="14"/>
        <rFont val="黑体"/>
        <family val="3"/>
      </rPr>
      <t>数</t>
    </r>
  </si>
  <si>
    <t>一、农网还贷资金收入</t>
  </si>
  <si>
    <t>二、国家电影事业发展专项资金</t>
  </si>
  <si>
    <t>三、国有土地收益基金收入</t>
  </si>
  <si>
    <t>四、农业土地开发资金收入</t>
  </si>
  <si>
    <t>五、国有土地使用权出让收入</t>
  </si>
  <si>
    <t>六、大中型水库库区基金收入</t>
  </si>
  <si>
    <t>七、彩票公益金收入</t>
  </si>
  <si>
    <t>八、小型水库移民扶助基金收入</t>
  </si>
  <si>
    <t>九、污水处理费收入</t>
  </si>
  <si>
    <t>十、彩票发行机构和彩票销售机构的业务费用</t>
  </si>
  <si>
    <t>预 算 数</t>
  </si>
  <si>
    <t xml:space="preserve">    捐赠收入</t>
  </si>
  <si>
    <t xml:space="preserve">    政府住房基金收入</t>
  </si>
  <si>
    <t>总  计</t>
  </si>
  <si>
    <t>本级支出合计</t>
  </si>
  <si>
    <t>转移性支出合计</t>
  </si>
  <si>
    <t>总  计</t>
  </si>
  <si>
    <t>一、税收收入</t>
  </si>
  <si>
    <t>七、文化旅游体育与传媒支出</t>
  </si>
  <si>
    <t>九、卫生健康支出</t>
  </si>
  <si>
    <t>二、非税收入</t>
  </si>
  <si>
    <t xml:space="preserve"> </t>
  </si>
  <si>
    <t>十七、援助其他地区支出</t>
  </si>
  <si>
    <t>十八、自然资源海洋气象等支出</t>
  </si>
  <si>
    <t>二十二、预备费</t>
  </si>
  <si>
    <t>二十三、其他支出</t>
  </si>
  <si>
    <t>二十四、债务付息支出</t>
  </si>
  <si>
    <t>转移性收入合计</t>
  </si>
  <si>
    <t>转移性支出合计</t>
  </si>
  <si>
    <t>三、动用预算稳定调节基金</t>
  </si>
  <si>
    <t>三、地方政府债务还本支出</t>
  </si>
  <si>
    <t>四、调入资金</t>
  </si>
  <si>
    <t xml:space="preserve">    地方政府债券还本支出(再融资）</t>
  </si>
  <si>
    <t>五、地方政府债务收入</t>
  </si>
  <si>
    <t>四、地方政府债务转贷支出</t>
  </si>
  <si>
    <t xml:space="preserve">    地方政府债券收入(新增）</t>
  </si>
  <si>
    <t xml:space="preserve">    地方政府债券转贷支出（新增）</t>
  </si>
  <si>
    <t xml:space="preserve">    地方政府债券收入(再融资）</t>
  </si>
  <si>
    <t xml:space="preserve">    地方政府债券转贷支出（再融资）</t>
  </si>
  <si>
    <t xml:space="preserve">    地方政府债券收入(再融资）</t>
  </si>
  <si>
    <t>文化旅游体育与传媒支出</t>
  </si>
  <si>
    <t>十四、资源勘探工业信息等支出</t>
  </si>
  <si>
    <t>二十五、债务发行费用支出</t>
  </si>
  <si>
    <t>资源勘探工业信息等支出</t>
  </si>
  <si>
    <t>十一、城市基础设施配套费收入</t>
  </si>
  <si>
    <t xml:space="preserve">    地方政府债券收入（新增）</t>
  </si>
  <si>
    <t>单位：万元</t>
  </si>
  <si>
    <t>一、文化旅游体育与传媒支出</t>
  </si>
  <si>
    <t>三、产权转让收入</t>
  </si>
  <si>
    <t>四、其他国有资本经营预算收入</t>
  </si>
  <si>
    <t xml:space="preserve">  国有企业棚户区改造</t>
  </si>
  <si>
    <t xml:space="preserve">  “三供一业”移交补助支出</t>
  </si>
  <si>
    <t xml:space="preserve">  其他历史遗留及改革成本支出</t>
  </si>
  <si>
    <t xml:space="preserve">  支持科技进步支出</t>
  </si>
  <si>
    <t xml:space="preserve">  其他国有资本金注入</t>
  </si>
  <si>
    <t>三、金融企业国有资本经营预算支出</t>
  </si>
  <si>
    <t xml:space="preserve">  其他国有资本经营预算支出  </t>
  </si>
  <si>
    <t xml:space="preserve">   资本性支出</t>
  </si>
  <si>
    <t xml:space="preserve">   其他金融国有资本经营预算支出  </t>
  </si>
  <si>
    <t>注：1.本表直观反映2022年政府性基金预算收入与支出的平衡关系。
    2.收入总计（本级收入合计+转移性收入合计）=支出总计（本级支出合计+转移性支出合计）。</t>
  </si>
  <si>
    <t>（按功能分类科目的基本支出和项目支出）</t>
  </si>
  <si>
    <t>注：本表详细反映2022年一般公共预算支出情况，按预算法要求细化到功能分类项级科目。</t>
  </si>
  <si>
    <t>目    录</t>
  </si>
  <si>
    <t>2、政府性基金预算</t>
  </si>
  <si>
    <t>3、国有资本经营预算</t>
  </si>
  <si>
    <t>1、一般公共预算</t>
  </si>
  <si>
    <t>预 算 数</t>
  </si>
  <si>
    <t>支出合计</t>
  </si>
  <si>
    <t>一、上解上级支出</t>
  </si>
  <si>
    <t xml:space="preserve">  一般公共服务支出</t>
  </si>
  <si>
    <t xml:space="preserve">      行政运行</t>
  </si>
  <si>
    <t xml:space="preserve">      一般行政管理事务</t>
  </si>
  <si>
    <t xml:space="preserve">  社会保障和就业支出</t>
  </si>
  <si>
    <t xml:space="preserve">    调出资金</t>
  </si>
  <si>
    <t xml:space="preserve">   上年结转</t>
  </si>
  <si>
    <t xml:space="preserve">    结转下年</t>
  </si>
  <si>
    <t>三、地方政府债务收入</t>
  </si>
  <si>
    <t>四、上年结转</t>
  </si>
  <si>
    <t>一、上解上级支出</t>
  </si>
  <si>
    <t xml:space="preserve">    资源税</t>
  </si>
  <si>
    <t xml:space="preserve">    城市维护建设税</t>
  </si>
  <si>
    <t xml:space="preserve">    印花税</t>
  </si>
  <si>
    <t xml:space="preserve">    城镇土地使用税</t>
  </si>
  <si>
    <t xml:space="preserve">    土地增值税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</si>
  <si>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</si>
  <si>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</si>
  <si>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</si>
  <si>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</si>
  <si>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</si>
  <si>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一、上级补助收入</t>
  </si>
  <si>
    <t>注：1.本表直观反映2022年一般公共预算收入与支出的平衡关系。
    2.收入总计（本级收入合计+转移性收入合计）=支出总计（本级支出合计+转移性支出合计）。</t>
  </si>
  <si>
    <t xml:space="preserve">2022年一般公共预算收支预算表 </t>
  </si>
  <si>
    <t xml:space="preserve">2022年一般公共预算本级支出预算表 </t>
  </si>
  <si>
    <t xml:space="preserve">2022年一般公共预算本级基本支出预算表 </t>
  </si>
  <si>
    <t xml:space="preserve">2022年政府性基金预算收支预算表 </t>
  </si>
  <si>
    <t xml:space="preserve">2022年政府性基金预算本级支出预算表 </t>
  </si>
  <si>
    <t>注：在功能分类的基础上，为衔接表7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</si>
  <si>
    <t>二、上解收入</t>
  </si>
  <si>
    <t>一般公共预算支出合计</t>
  </si>
  <si>
    <t xml:space="preserve">      事业运行</t>
  </si>
  <si>
    <t xml:space="preserve">    发展与改革事务</t>
  </si>
  <si>
    <t xml:space="preserve">      其他发展与改革事务支出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</si>
  <si>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</si>
  <si>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</si>
  <si>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</si>
  <si>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</si>
  <si>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</si>
  <si>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</si>
  <si>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</si>
  <si>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</si>
  <si>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</si>
  <si>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</si>
  <si>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城乡社区支出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</si>
  <si>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</si>
  <si>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</si>
  <si>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</si>
  <si>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其他城乡社区公共设施支出</t>
  </si>
  <si>
    <t xml:space="preserve">    其他城乡社区支出</t>
  </si>
  <si>
    <t xml:space="preserve">      其他城乡社区支出</t>
  </si>
  <si>
    <t xml:space="preserve">  资源勘探工业信息等支出</t>
  </si>
  <si>
    <t xml:space="preserve">    支持中小企业发展和管理支出</t>
  </si>
  <si>
    <t xml:space="preserve">      其他支持中小企业发展和管理支出</t>
  </si>
  <si>
    <t xml:space="preserve">  住房保障支出</t>
  </si>
  <si>
    <t xml:space="preserve">    住房改革支出</t>
  </si>
  <si>
    <t xml:space="preserve">      住房公积金</t>
  </si>
  <si>
    <t xml:space="preserve">  灾害防治及应急管理支出</t>
  </si>
  <si>
    <t xml:space="preserve">    应急管理事务</t>
  </si>
  <si>
    <t xml:space="preserve">      安全监管</t>
  </si>
  <si>
    <t>二、上解收入</t>
  </si>
  <si>
    <t>政府性基金预算支出合计</t>
  </si>
  <si>
    <t xml:space="preserve">      征地和拆迁补偿支出</t>
  </si>
  <si>
    <t xml:space="preserve">    国有土地收益基金安排的支出</t>
  </si>
  <si>
    <t>二、补助支出</t>
  </si>
  <si>
    <t xml:space="preserve">           支       出</t>
  </si>
  <si>
    <t>预 算 数</t>
  </si>
  <si>
    <t>本级基本支出合计</t>
  </si>
  <si>
    <t>六、其他支出</t>
  </si>
  <si>
    <t>七、债务付息支出</t>
  </si>
  <si>
    <t>八、债务发行费用支出</t>
  </si>
  <si>
    <t xml:space="preserve">   上级补助收入</t>
  </si>
  <si>
    <t>一、上级补助收入</t>
  </si>
  <si>
    <t>一、机关工资福利支出</t>
  </si>
  <si>
    <t xml:space="preserve">      工资奖金津补贴</t>
  </si>
  <si>
    <t>二、机关商品和服务支出</t>
  </si>
  <si>
    <t xml:space="preserve">      社会保障缴费</t>
  </si>
  <si>
    <t xml:space="preserve">      其他工资福利支出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</si>
  <si>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</si>
  <si>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</si>
  <si>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</si>
  <si>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</si>
  <si>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</si>
  <si>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维修(护)费</t>
  </si>
  <si>
    <t xml:space="preserve">      其他商品和服务支出</t>
  </si>
  <si>
    <t xml:space="preserve">      工资福利支出</t>
  </si>
  <si>
    <t xml:space="preserve">      商品和服务支出</t>
  </si>
  <si>
    <t xml:space="preserve">      公务用车运行维护费</t>
  </si>
  <si>
    <t>二十一、灾害防治及应急管理支出</t>
  </si>
  <si>
    <t>灾害防治及应急管理支出</t>
  </si>
  <si>
    <t xml:space="preserve">  预备费</t>
  </si>
  <si>
    <t xml:space="preserve">2022年临港经济区国有资本经营预算收支预算表 </t>
  </si>
  <si>
    <t>表1</t>
  </si>
  <si>
    <t>表2</t>
  </si>
  <si>
    <t>表3</t>
  </si>
  <si>
    <t>表4</t>
  </si>
  <si>
    <t>表5</t>
  </si>
  <si>
    <t>表6</t>
  </si>
  <si>
    <t>表7</t>
  </si>
  <si>
    <t>2022年预算安排</t>
  </si>
  <si>
    <t xml:space="preserve">表1：2022年一般公共预算收支预算表 </t>
  </si>
  <si>
    <t xml:space="preserve">表2：2022年一般公共预算本级支出预算表 </t>
  </si>
  <si>
    <t>表3：2022年一般公共预算本级支出预算表
     （按功能分类科目的基本支出和项目支出）</t>
  </si>
  <si>
    <t>表4：2022年一般公共预算本级基本支出预算表 
      （按经济分类科目）</t>
  </si>
  <si>
    <t xml:space="preserve">表5：2022年政府性基金预算收支预算表 </t>
  </si>
  <si>
    <t xml:space="preserve">表6：2022年政府性基金预算本级支出预算表 </t>
  </si>
  <si>
    <t xml:space="preserve">表7：2022年国有资本经营预算收支预算表 </t>
  </si>
  <si>
    <t xml:space="preserve">       </t>
  </si>
  <si>
    <t>三、对事业单位经常性补助</t>
  </si>
  <si>
    <t>涪陵临港经济区
2022年预算（草案）</t>
  </si>
  <si>
    <t>注：根据《涪陵区国有资本经营收益收缴管理办法》相关规定，经济区2022年无国资收支预算，以空表列示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</si>
</sst>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_ "/>
    <numFmt numFmtId="179" formatCode="#,##0_);[Red]\(#,##0\)"/>
    <numFmt numFmtId="180" formatCode="0.0_);[Red]\(0.0\)"/>
    <numFmt numFmtId="181" formatCode="#,##0.0_ "/>
    <numFmt numFmtId="182" formatCode="_ * #,##0_ ;_ * \-#,##0_ ;_ * &quot;-&quot;??_ ;_ @_ "/>
    <numFmt numFmtId="183" formatCode="0.0%"/>
  </numFmts>
  <fonts count="7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黑体_GBK"/>
      <family val="4"/>
    </font>
    <font>
      <sz val="11"/>
      <name val="宋体"/>
      <family val="0"/>
    </font>
    <font>
      <sz val="12"/>
      <name val="方正楷体_GBK"/>
      <family val="4"/>
    </font>
    <font>
      <sz val="11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8"/>
      <color indexed="8"/>
      <name val="华文中宋"/>
      <family val="0"/>
    </font>
    <font>
      <sz val="14"/>
      <color indexed="8"/>
      <name val="方正黑体_GBK"/>
      <family val="4"/>
    </font>
    <font>
      <sz val="16"/>
      <color indexed="8"/>
      <name val="方正黑体_GBK"/>
      <family val="4"/>
    </font>
    <font>
      <b/>
      <sz val="14"/>
      <color indexed="8"/>
      <name val="方正楷体_GBK"/>
      <family val="4"/>
    </font>
    <font>
      <sz val="14"/>
      <color indexed="8"/>
      <name val="宋体"/>
      <family val="0"/>
    </font>
    <font>
      <sz val="22"/>
      <color indexed="8"/>
      <name val="华文中宋"/>
      <family val="0"/>
    </font>
    <font>
      <sz val="18"/>
      <color indexed="8"/>
      <name val="宋体"/>
      <family val="0"/>
    </font>
    <font>
      <sz val="18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18"/>
      <color rgb="FF000000"/>
      <name val="华文中宋"/>
      <family val="0"/>
    </font>
    <font>
      <sz val="14"/>
      <color theme="1"/>
      <name val="方正黑体_GBK"/>
      <family val="4"/>
    </font>
    <font>
      <sz val="16"/>
      <color rgb="FF000000"/>
      <name val="方正黑体_GBK"/>
      <family val="4"/>
    </font>
    <font>
      <b/>
      <sz val="14"/>
      <color theme="1"/>
      <name val="方正楷体_GBK"/>
      <family val="4"/>
    </font>
    <font>
      <sz val="14"/>
      <color theme="1"/>
      <name val="宋体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22"/>
      <color theme="1"/>
      <name val="华文中宋"/>
      <family val="0"/>
    </font>
    <font>
      <sz val="18"/>
      <color theme="1"/>
      <name val="Calibri"/>
      <family val="0"/>
    </font>
    <font>
      <sz val="18"/>
      <color theme="1"/>
      <name val="方正小标宋_GBK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13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0" borderId="0" applyBorder="0">
      <alignment vertical="center"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18" fillId="0" borderId="2" applyNumberFormat="0" applyFill="0" applyAlignment="0" applyProtection="0"/>
    <xf numFmtId="0" fontId="50" fillId="0" borderId="3" applyNumberFormat="0" applyFill="0" applyAlignment="0" applyProtection="0"/>
    <xf numFmtId="0" fontId="19" fillId="0" borderId="4" applyNumberFormat="0" applyFill="0" applyAlignment="0" applyProtection="0"/>
    <xf numFmtId="0" fontId="51" fillId="0" borderId="5" applyNumberFormat="0" applyFill="0" applyAlignment="0" applyProtection="0"/>
    <xf numFmtId="0" fontId="20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22" borderId="0" applyNumberFormat="0" applyBorder="0" applyAlignment="0" applyProtection="0"/>
    <xf numFmtId="0" fontId="22" fillId="23" borderId="0" applyNumberFormat="0" applyBorder="0" applyAlignment="0" applyProtection="0"/>
    <xf numFmtId="0" fontId="55" fillId="0" borderId="7" applyNumberFormat="0" applyFill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4" borderId="9" applyNumberFormat="0" applyAlignment="0" applyProtection="0"/>
    <xf numFmtId="0" fontId="24" fillId="25" borderId="10" applyNumberFormat="0" applyAlignment="0" applyProtection="0"/>
    <xf numFmtId="0" fontId="57" fillId="26" borderId="11" applyNumberFormat="0" applyAlignment="0" applyProtection="0"/>
    <xf numFmtId="0" fontId="25" fillId="27" borderId="12" applyNumberFormat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28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61" fillId="34" borderId="0" applyNumberFormat="0" applyBorder="0" applyAlignment="0" applyProtection="0"/>
    <xf numFmtId="0" fontId="29" fillId="35" borderId="0" applyNumberFormat="0" applyBorder="0" applyAlignment="0" applyProtection="0"/>
    <xf numFmtId="0" fontId="62" fillId="24" borderId="15" applyNumberFormat="0" applyAlignment="0" applyProtection="0"/>
    <xf numFmtId="0" fontId="30" fillId="25" borderId="16" applyNumberFormat="0" applyAlignment="0" applyProtection="0"/>
    <xf numFmtId="0" fontId="63" fillId="36" borderId="9" applyNumberFormat="0" applyAlignment="0" applyProtection="0"/>
    <xf numFmtId="0" fontId="31" fillId="37" borderId="10" applyNumberFormat="0" applyAlignment="0" applyProtection="0"/>
    <xf numFmtId="0" fontId="3" fillId="0" borderId="0">
      <alignment/>
      <protection/>
    </xf>
    <xf numFmtId="0" fontId="0" fillId="38" borderId="17" applyNumberFormat="0" applyFont="0" applyAlignment="0" applyProtection="0"/>
    <xf numFmtId="0" fontId="5" fillId="39" borderId="18" applyNumberFormat="0" applyFont="0" applyAlignment="0" applyProtection="0"/>
  </cellStyleXfs>
  <cellXfs count="155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3" fillId="0" borderId="0" xfId="82" applyNumberFormat="1" applyFill="1" applyAlignment="1" applyProtection="1">
      <alignment vertical="center"/>
      <protection locked="0"/>
    </xf>
    <xf numFmtId="0" fontId="3" fillId="0" borderId="0" xfId="82" applyFill="1" applyAlignment="1" applyProtection="1">
      <alignment vertical="center"/>
      <protection locked="0"/>
    </xf>
    <xf numFmtId="0" fontId="3" fillId="0" borderId="0" xfId="82" applyFont="1" applyFill="1" applyAlignment="1" applyProtection="1">
      <alignment vertical="center" wrapText="1"/>
      <protection locked="0"/>
    </xf>
    <xf numFmtId="0" fontId="0" fillId="0" borderId="0" xfId="50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178" fontId="64" fillId="0" borderId="0" xfId="0" applyNumberFormat="1" applyFont="1" applyFill="1" applyBorder="1" applyAlignment="1" applyProtection="1">
      <alignment horizontal="right" vertical="center"/>
      <protection locked="0"/>
    </xf>
    <xf numFmtId="176" fontId="64" fillId="0" borderId="0" xfId="0" applyNumberFormat="1" applyFont="1" applyFill="1" applyAlignment="1">
      <alignment horizontal="right"/>
    </xf>
    <xf numFmtId="0" fontId="5" fillId="0" borderId="0" xfId="55" applyFont="1" applyFill="1" applyAlignment="1">
      <alignment vertical="center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right" vertical="top"/>
      <protection/>
    </xf>
    <xf numFmtId="0" fontId="6" fillId="0" borderId="0" xfId="55" applyFont="1" applyFill="1" applyAlignment="1">
      <alignment vertical="center"/>
      <protection/>
    </xf>
    <xf numFmtId="0" fontId="15" fillId="0" borderId="0" xfId="55" applyFont="1" applyFill="1" applyBorder="1" applyAlignment="1">
      <alignment horizontal="center" vertical="top"/>
      <protection/>
    </xf>
    <xf numFmtId="176" fontId="0" fillId="0" borderId="0" xfId="53" applyNumberFormat="1" applyFill="1" applyAlignment="1">
      <alignment/>
      <protection/>
    </xf>
    <xf numFmtId="179" fontId="0" fillId="0" borderId="0" xfId="53" applyNumberFormat="1" applyFill="1" applyAlignment="1">
      <alignment/>
      <protection/>
    </xf>
    <xf numFmtId="0" fontId="0" fillId="0" borderId="0" xfId="53" applyFill="1" applyAlignment="1">
      <alignment/>
      <protection/>
    </xf>
    <xf numFmtId="0" fontId="7" fillId="0" borderId="0" xfId="53" applyFont="1" applyFill="1" applyAlignment="1">
      <alignment/>
      <protection/>
    </xf>
    <xf numFmtId="176" fontId="0" fillId="0" borderId="0" xfId="53" applyNumberFormat="1" applyFill="1" applyAlignment="1">
      <alignment horizontal="center" vertical="center"/>
      <protection/>
    </xf>
    <xf numFmtId="179" fontId="7" fillId="0" borderId="0" xfId="0" applyNumberFormat="1" applyFont="1" applyFill="1" applyAlignment="1">
      <alignment vertical="center" wrapText="1"/>
    </xf>
    <xf numFmtId="0" fontId="7" fillId="0" borderId="0" xfId="53" applyFont="1" applyFill="1" applyBorder="1" applyAlignment="1">
      <alignment/>
      <protection/>
    </xf>
    <xf numFmtId="0" fontId="65" fillId="0" borderId="0" xfId="50" applyFont="1" applyFill="1" applyAlignment="1">
      <alignment horizontal="center" vertical="center"/>
      <protection/>
    </xf>
    <xf numFmtId="0" fontId="66" fillId="0" borderId="0" xfId="50" applyFont="1" applyBorder="1" applyAlignment="1">
      <alignment horizontal="right" vertical="center"/>
      <protection/>
    </xf>
    <xf numFmtId="179" fontId="0" fillId="40" borderId="0" xfId="53" applyNumberFormat="1" applyFill="1" applyAlignment="1">
      <alignment/>
      <protection/>
    </xf>
    <xf numFmtId="176" fontId="0" fillId="40" borderId="0" xfId="53" applyNumberFormat="1" applyFill="1" applyAlignment="1">
      <alignment/>
      <protection/>
    </xf>
    <xf numFmtId="0" fontId="0" fillId="0" borderId="0" xfId="56" applyFill="1">
      <alignment vertical="center"/>
      <protection/>
    </xf>
    <xf numFmtId="0" fontId="32" fillId="0" borderId="0" xfId="56" applyFont="1" applyFill="1" applyAlignment="1">
      <alignment horizontal="center" vertical="center"/>
      <protection/>
    </xf>
    <xf numFmtId="176" fontId="32" fillId="0" borderId="0" xfId="56" applyNumberFormat="1" applyFont="1" applyFill="1" applyAlignment="1">
      <alignment horizontal="center" vertical="center"/>
      <protection/>
    </xf>
    <xf numFmtId="176" fontId="0" fillId="0" borderId="0" xfId="56" applyNumberFormat="1" applyFill="1">
      <alignment vertical="center"/>
      <protection/>
    </xf>
    <xf numFmtId="177" fontId="0" fillId="0" borderId="0" xfId="56" applyNumberFormat="1" applyFill="1">
      <alignment vertical="center"/>
      <protection/>
    </xf>
    <xf numFmtId="0" fontId="0" fillId="0" borderId="0" xfId="56" applyFont="1" applyFill="1">
      <alignment vertical="center"/>
      <protection/>
    </xf>
    <xf numFmtId="0" fontId="66" fillId="40" borderId="0" xfId="55" applyFont="1" applyFill="1" applyBorder="1" applyAlignment="1">
      <alignment horizontal="right" vertical="center"/>
      <protection/>
    </xf>
    <xf numFmtId="0" fontId="0" fillId="40" borderId="0" xfId="53" applyFill="1" applyBorder="1">
      <alignment vertical="center"/>
      <protection/>
    </xf>
    <xf numFmtId="176" fontId="8" fillId="40" borderId="0" xfId="53" applyNumberFormat="1" applyFont="1" applyFill="1" applyAlignment="1">
      <alignment horizontal="center" vertical="center"/>
      <protection/>
    </xf>
    <xf numFmtId="179" fontId="7" fillId="40" borderId="0" xfId="53" applyNumberFormat="1" applyFont="1" applyFill="1" applyAlignment="1">
      <alignment/>
      <protection/>
    </xf>
    <xf numFmtId="0" fontId="66" fillId="40" borderId="0" xfId="53" applyFont="1" applyFill="1" applyBorder="1" applyAlignment="1">
      <alignment horizontal="right" vertical="center"/>
      <protection/>
    </xf>
    <xf numFmtId="0" fontId="0" fillId="0" borderId="0" xfId="57">
      <alignment/>
      <protection/>
    </xf>
    <xf numFmtId="0" fontId="0" fillId="0" borderId="0" xfId="0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70">
      <alignment vertical="center"/>
      <protection/>
    </xf>
    <xf numFmtId="0" fontId="68" fillId="0" borderId="0" xfId="70" applyFont="1">
      <alignment vertical="center"/>
      <protection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/>
    </xf>
    <xf numFmtId="0" fontId="71" fillId="0" borderId="0" xfId="57" applyFont="1" applyBorder="1">
      <alignment/>
      <protection/>
    </xf>
    <xf numFmtId="0" fontId="71" fillId="0" borderId="0" xfId="57" applyFont="1" applyBorder="1" applyAlignment="1">
      <alignment wrapText="1"/>
      <protection/>
    </xf>
    <xf numFmtId="0" fontId="4" fillId="0" borderId="19" xfId="56" applyFont="1" applyFill="1" applyBorder="1" applyAlignment="1">
      <alignment horizontal="center" vertical="center"/>
      <protection/>
    </xf>
    <xf numFmtId="176" fontId="4" fillId="0" borderId="20" xfId="82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56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0" fillId="0" borderId="0" xfId="50" applyFill="1" applyBorder="1" applyAlignment="1">
      <alignment horizontal="center" vertical="center" wrapText="1"/>
      <protection/>
    </xf>
    <xf numFmtId="176" fontId="7" fillId="0" borderId="0" xfId="53" applyNumberFormat="1" applyFont="1" applyFill="1" applyBorder="1" applyAlignment="1">
      <alignment/>
      <protection/>
    </xf>
    <xf numFmtId="0" fontId="7" fillId="0" borderId="0" xfId="53" applyFont="1" applyFill="1" applyAlignment="1">
      <alignment vertical="center"/>
      <protection/>
    </xf>
    <xf numFmtId="178" fontId="7" fillId="0" borderId="0" xfId="53" applyNumberFormat="1" applyFont="1" applyFill="1" applyBorder="1" applyAlignment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9" fillId="25" borderId="22" xfId="0" applyNumberFormat="1" applyFont="1" applyFill="1" applyBorder="1" applyAlignment="1" applyProtection="1">
      <alignment horizontal="left" vertical="center"/>
      <protection/>
    </xf>
    <xf numFmtId="0" fontId="9" fillId="25" borderId="23" xfId="0" applyNumberFormat="1" applyFont="1" applyFill="1" applyBorder="1" applyAlignment="1" applyProtection="1">
      <alignment horizontal="left" vertical="center"/>
      <protection/>
    </xf>
    <xf numFmtId="0" fontId="13" fillId="25" borderId="24" xfId="0" applyNumberFormat="1" applyFont="1" applyFill="1" applyBorder="1" applyAlignment="1" applyProtection="1">
      <alignment horizontal="left" vertical="center"/>
      <protection/>
    </xf>
    <xf numFmtId="3" fontId="9" fillId="35" borderId="25" xfId="0" applyNumberFormat="1" applyFont="1" applyFill="1" applyBorder="1" applyAlignment="1" applyProtection="1">
      <alignment horizontal="right" vertical="center"/>
      <protection/>
    </xf>
    <xf numFmtId="3" fontId="9" fillId="35" borderId="26" xfId="0" applyNumberFormat="1" applyFont="1" applyFill="1" applyBorder="1" applyAlignment="1" applyProtection="1">
      <alignment horizontal="right" vertical="center"/>
      <protection/>
    </xf>
    <xf numFmtId="0" fontId="9" fillId="25" borderId="24" xfId="0" applyNumberFormat="1" applyFont="1" applyFill="1" applyBorder="1" applyAlignment="1" applyProtection="1">
      <alignment horizontal="left" vertical="center"/>
      <protection/>
    </xf>
    <xf numFmtId="3" fontId="9" fillId="41" borderId="26" xfId="0" applyNumberFormat="1" applyFont="1" applyFill="1" applyBorder="1" applyAlignment="1" applyProtection="1">
      <alignment horizontal="right" vertical="center"/>
      <protection/>
    </xf>
    <xf numFmtId="0" fontId="4" fillId="0" borderId="27" xfId="72" applyFont="1" applyFill="1" applyBorder="1" applyAlignment="1">
      <alignment horizontal="center" vertical="center"/>
      <protection/>
    </xf>
    <xf numFmtId="176" fontId="4" fillId="0" borderId="28" xfId="82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3" fontId="9" fillId="41" borderId="25" xfId="0" applyNumberFormat="1" applyFont="1" applyFill="1" applyBorder="1" applyAlignment="1" applyProtection="1">
      <alignment horizontal="right" vertical="center"/>
      <protection/>
    </xf>
    <xf numFmtId="0" fontId="0" fillId="0" borderId="0" xfId="50" applyBorder="1" applyAlignment="1">
      <alignment horizontal="right" vertical="center"/>
      <protection/>
    </xf>
    <xf numFmtId="3" fontId="7" fillId="0" borderId="0" xfId="0" applyNumberFormat="1" applyFont="1" applyFill="1" applyAlignment="1">
      <alignment/>
    </xf>
    <xf numFmtId="0" fontId="4" fillId="0" borderId="29" xfId="71" applyFont="1" applyFill="1" applyBorder="1" applyAlignment="1">
      <alignment horizontal="left" vertical="center"/>
      <protection/>
    </xf>
    <xf numFmtId="0" fontId="4" fillId="0" borderId="29" xfId="71" applyFont="1" applyFill="1" applyBorder="1" applyAlignment="1">
      <alignment horizontal="center" vertical="center"/>
      <protection/>
    </xf>
    <xf numFmtId="0" fontId="14" fillId="0" borderId="29" xfId="0" applyFont="1" applyBorder="1" applyAlignment="1">
      <alignment vertical="center"/>
    </xf>
    <xf numFmtId="182" fontId="14" fillId="40" borderId="29" xfId="99" applyNumberFormat="1" applyFont="1" applyFill="1" applyBorder="1" applyAlignment="1">
      <alignment horizontal="right" vertical="center"/>
    </xf>
    <xf numFmtId="49" fontId="33" fillId="0" borderId="29" xfId="0" applyNumberFormat="1" applyFont="1" applyBorder="1" applyAlignment="1">
      <alignment horizontal="left" vertical="center"/>
    </xf>
    <xf numFmtId="182" fontId="33" fillId="40" borderId="29" xfId="99" applyNumberFormat="1" applyFont="1" applyFill="1" applyBorder="1" applyAlignment="1">
      <alignment horizontal="right" vertical="center"/>
    </xf>
    <xf numFmtId="0" fontId="35" fillId="40" borderId="29" xfId="55" applyFont="1" applyFill="1" applyBorder="1" applyAlignment="1">
      <alignment horizontal="center" vertical="center" wrapText="1"/>
      <protection/>
    </xf>
    <xf numFmtId="176" fontId="36" fillId="40" borderId="29" xfId="72" applyNumberFormat="1" applyFont="1" applyFill="1" applyBorder="1" applyAlignment="1">
      <alignment horizontal="right" vertical="center"/>
      <protection/>
    </xf>
    <xf numFmtId="49" fontId="66" fillId="40" borderId="29" xfId="0" applyNumberFormat="1" applyFont="1" applyFill="1" applyBorder="1" applyAlignment="1" applyProtection="1">
      <alignment vertical="center"/>
      <protection/>
    </xf>
    <xf numFmtId="178" fontId="66" fillId="40" borderId="29" xfId="0" applyNumberFormat="1" applyFont="1" applyFill="1" applyBorder="1" applyAlignment="1" applyProtection="1">
      <alignment horizontal="right" vertical="center"/>
      <protection/>
    </xf>
    <xf numFmtId="0" fontId="16" fillId="40" borderId="29" xfId="55" applyFont="1" applyFill="1" applyBorder="1" applyAlignment="1">
      <alignment horizontal="right" vertical="center"/>
      <protection/>
    </xf>
    <xf numFmtId="49" fontId="66" fillId="0" borderId="29" xfId="0" applyNumberFormat="1" applyFont="1" applyFill="1" applyBorder="1" applyAlignment="1" applyProtection="1">
      <alignment vertical="center"/>
      <protection/>
    </xf>
    <xf numFmtId="178" fontId="66" fillId="0" borderId="29" xfId="0" applyNumberFormat="1" applyFont="1" applyFill="1" applyBorder="1" applyAlignment="1" applyProtection="1">
      <alignment horizontal="right" vertical="center"/>
      <protection/>
    </xf>
    <xf numFmtId="0" fontId="16" fillId="0" borderId="29" xfId="55" applyFont="1" applyFill="1" applyBorder="1" applyAlignment="1">
      <alignment horizontal="right" vertical="center"/>
      <protection/>
    </xf>
    <xf numFmtId="0" fontId="4" fillId="40" borderId="29" xfId="0" applyFont="1" applyFill="1" applyBorder="1" applyAlignment="1">
      <alignment horizontal="center" vertical="center"/>
    </xf>
    <xf numFmtId="182" fontId="72" fillId="40" borderId="29" xfId="99" applyNumberFormat="1" applyFont="1" applyFill="1" applyBorder="1" applyAlignment="1">
      <alignment horizontal="right" vertical="center"/>
    </xf>
    <xf numFmtId="0" fontId="4" fillId="40" borderId="29" xfId="0" applyFont="1" applyFill="1" applyBorder="1" applyAlignment="1">
      <alignment horizontal="left" vertical="center"/>
    </xf>
    <xf numFmtId="179" fontId="4" fillId="40" borderId="29" xfId="0" applyNumberFormat="1" applyFont="1" applyFill="1" applyBorder="1" applyAlignment="1">
      <alignment vertical="center"/>
    </xf>
    <xf numFmtId="3" fontId="9" fillId="40" borderId="29" xfId="0" applyNumberFormat="1" applyFont="1" applyFill="1" applyBorder="1" applyAlignment="1" applyProtection="1">
      <alignment vertical="center"/>
      <protection/>
    </xf>
    <xf numFmtId="182" fontId="9" fillId="40" borderId="29" xfId="99" applyNumberFormat="1" applyFont="1" applyFill="1" applyBorder="1" applyAlignment="1" applyProtection="1">
      <alignment vertical="center"/>
      <protection/>
    </xf>
    <xf numFmtId="3" fontId="9" fillId="40" borderId="29" xfId="0" applyNumberFormat="1" applyFont="1" applyFill="1" applyBorder="1" applyAlignment="1" applyProtection="1">
      <alignment vertical="center" wrapText="1"/>
      <protection/>
    </xf>
    <xf numFmtId="176" fontId="7" fillId="40" borderId="29" xfId="0" applyNumberFormat="1" applyFont="1" applyFill="1" applyBorder="1" applyAlignment="1">
      <alignment/>
    </xf>
    <xf numFmtId="182" fontId="7" fillId="40" borderId="29" xfId="99" applyNumberFormat="1" applyFont="1" applyFill="1" applyBorder="1" applyAlignment="1">
      <alignment/>
    </xf>
    <xf numFmtId="182" fontId="64" fillId="40" borderId="29" xfId="99" applyNumberFormat="1" applyFont="1" applyFill="1" applyBorder="1" applyAlignment="1">
      <alignment horizontal="right" vertical="center"/>
    </xf>
    <xf numFmtId="0" fontId="11" fillId="40" borderId="29" xfId="55" applyFont="1" applyFill="1" applyBorder="1">
      <alignment vertical="center"/>
      <protection/>
    </xf>
    <xf numFmtId="3" fontId="9" fillId="0" borderId="29" xfId="0" applyNumberFormat="1" applyFont="1" applyFill="1" applyBorder="1" applyAlignment="1" applyProtection="1">
      <alignment vertical="center"/>
      <protection/>
    </xf>
    <xf numFmtId="0" fontId="9" fillId="40" borderId="29" xfId="55" applyFont="1" applyFill="1" applyBorder="1">
      <alignment vertical="center"/>
      <protection/>
    </xf>
    <xf numFmtId="0" fontId="9" fillId="0" borderId="29" xfId="56" applyFont="1" applyFill="1" applyBorder="1">
      <alignment vertical="center"/>
      <protection/>
    </xf>
    <xf numFmtId="0" fontId="11" fillId="0" borderId="29" xfId="56" applyFont="1" applyFill="1" applyBorder="1">
      <alignment vertical="center"/>
      <protection/>
    </xf>
    <xf numFmtId="182" fontId="64" fillId="0" borderId="29" xfId="99" applyNumberFormat="1" applyFont="1" applyFill="1" applyBorder="1" applyAlignment="1">
      <alignment horizontal="right" vertical="center"/>
    </xf>
    <xf numFmtId="0" fontId="4" fillId="40" borderId="29" xfId="67" applyFont="1" applyFill="1" applyBorder="1" applyAlignment="1">
      <alignment horizontal="center" vertical="center"/>
      <protection/>
    </xf>
    <xf numFmtId="182" fontId="73" fillId="40" borderId="29" xfId="99" applyNumberFormat="1" applyFont="1" applyFill="1" applyBorder="1" applyAlignment="1" applyProtection="1">
      <alignment vertical="center"/>
      <protection/>
    </xf>
    <xf numFmtId="0" fontId="4" fillId="40" borderId="29" xfId="53" applyFont="1" applyFill="1" applyBorder="1" applyAlignment="1">
      <alignment vertical="center"/>
      <protection/>
    </xf>
    <xf numFmtId="182" fontId="13" fillId="40" borderId="29" xfId="99" applyNumberFormat="1" applyFont="1" applyFill="1" applyBorder="1" applyAlignment="1" applyProtection="1">
      <alignment vertical="center"/>
      <protection/>
    </xf>
    <xf numFmtId="179" fontId="4" fillId="40" borderId="29" xfId="53" applyNumberFormat="1" applyFont="1" applyFill="1" applyBorder="1" applyAlignment="1">
      <alignment vertical="center"/>
      <protection/>
    </xf>
    <xf numFmtId="3" fontId="9" fillId="0" borderId="29" xfId="0" applyNumberFormat="1" applyFont="1" applyFill="1" applyBorder="1" applyAlignment="1" applyProtection="1">
      <alignment wrapText="1"/>
      <protection/>
    </xf>
    <xf numFmtId="3" fontId="9" fillId="0" borderId="29" xfId="0" applyNumberFormat="1" applyFont="1" applyFill="1" applyBorder="1" applyAlignment="1" applyProtection="1">
      <alignment horizontal="left" wrapText="1"/>
      <protection/>
    </xf>
    <xf numFmtId="0" fontId="66" fillId="40" borderId="29" xfId="53" applyFont="1" applyFill="1" applyBorder="1" applyAlignment="1">
      <alignment vertical="center"/>
      <protection/>
    </xf>
    <xf numFmtId="182" fontId="8" fillId="40" borderId="29" xfId="99" applyNumberFormat="1" applyFont="1" applyFill="1" applyBorder="1" applyAlignment="1">
      <alignment horizontal="right" vertical="center"/>
    </xf>
    <xf numFmtId="0" fontId="10" fillId="40" borderId="29" xfId="53" applyFont="1" applyFill="1" applyBorder="1" applyAlignment="1">
      <alignment vertical="center"/>
      <protection/>
    </xf>
    <xf numFmtId="0" fontId="66" fillId="40" borderId="29" xfId="53" applyFont="1" applyFill="1" applyBorder="1" applyAlignment="1">
      <alignment/>
      <protection/>
    </xf>
    <xf numFmtId="182" fontId="0" fillId="40" borderId="29" xfId="99" applyNumberFormat="1" applyFont="1" applyFill="1" applyBorder="1" applyAlignment="1">
      <alignment horizontal="right" vertical="center"/>
    </xf>
    <xf numFmtId="0" fontId="10" fillId="40" borderId="29" xfId="53" applyFont="1" applyFill="1" applyBorder="1" applyAlignment="1">
      <alignment/>
      <protection/>
    </xf>
    <xf numFmtId="3" fontId="9" fillId="0" borderId="29" xfId="0" applyNumberFormat="1" applyFont="1" applyFill="1" applyBorder="1" applyAlignment="1" applyProtection="1">
      <alignment horizontal="left" vertical="center" wrapText="1"/>
      <protection/>
    </xf>
    <xf numFmtId="176" fontId="4" fillId="40" borderId="29" xfId="67" applyNumberFormat="1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182" fontId="12" fillId="0" borderId="29" xfId="99" applyNumberFormat="1" applyFont="1" applyFill="1" applyBorder="1" applyAlignment="1">
      <alignment vertical="center"/>
    </xf>
    <xf numFmtId="0" fontId="4" fillId="0" borderId="29" xfId="81" applyFont="1" applyFill="1" applyBorder="1" applyAlignment="1" applyProtection="1">
      <alignment horizontal="left" vertical="center" wrapText="1"/>
      <protection locked="0"/>
    </xf>
    <xf numFmtId="0" fontId="16" fillId="0" borderId="29" xfId="56" applyFont="1" applyFill="1" applyBorder="1">
      <alignment vertical="center"/>
      <protection/>
    </xf>
    <xf numFmtId="182" fontId="16" fillId="0" borderId="29" xfId="99" applyNumberFormat="1" applyFont="1" applyFill="1" applyBorder="1" applyAlignment="1">
      <alignment horizontal="right" vertical="center"/>
    </xf>
    <xf numFmtId="182" fontId="11" fillId="0" borderId="29" xfId="99" applyNumberFormat="1" applyFont="1" applyFill="1" applyBorder="1" applyAlignment="1">
      <alignment horizontal="right" vertical="center"/>
    </xf>
    <xf numFmtId="0" fontId="9" fillId="0" borderId="29" xfId="21" applyFont="1" applyFill="1" applyBorder="1" applyAlignment="1" applyProtection="1">
      <alignment vertical="center"/>
      <protection locked="0"/>
    </xf>
    <xf numFmtId="0" fontId="13" fillId="0" borderId="29" xfId="21" applyFont="1" applyFill="1" applyBorder="1" applyAlignment="1" applyProtection="1">
      <alignment vertical="center"/>
      <protection locked="0"/>
    </xf>
    <xf numFmtId="0" fontId="0" fillId="0" borderId="29" xfId="56" applyFill="1" applyBorder="1">
      <alignment vertical="center"/>
      <protection/>
    </xf>
    <xf numFmtId="182" fontId="0" fillId="0" borderId="29" xfId="99" applyNumberFormat="1" applyFont="1" applyFill="1" applyBorder="1" applyAlignment="1">
      <alignment vertical="center"/>
    </xf>
    <xf numFmtId="182" fontId="66" fillId="0" borderId="29" xfId="99" applyNumberFormat="1" applyFont="1" applyFill="1" applyBorder="1" applyAlignment="1">
      <alignment horizontal="right" vertical="center"/>
    </xf>
    <xf numFmtId="176" fontId="11" fillId="0" borderId="29" xfId="56" applyNumberFormat="1" applyFont="1" applyFill="1" applyBorder="1" applyAlignment="1">
      <alignment horizontal="right" vertical="center"/>
      <protection/>
    </xf>
    <xf numFmtId="176" fontId="35" fillId="40" borderId="29" xfId="55" applyNumberFormat="1" applyFont="1" applyFill="1" applyBorder="1" applyAlignment="1">
      <alignment horizontal="center" vertical="center" wrapText="1"/>
      <protection/>
    </xf>
    <xf numFmtId="0" fontId="74" fillId="0" borderId="0" xfId="70" applyFont="1" applyAlignment="1">
      <alignment horizontal="center" vertical="center" wrapText="1"/>
      <protection/>
    </xf>
    <xf numFmtId="0" fontId="74" fillId="0" borderId="0" xfId="70" applyFont="1" applyAlignment="1">
      <alignment horizontal="center" vertical="center"/>
      <protection/>
    </xf>
    <xf numFmtId="57" fontId="75" fillId="0" borderId="0" xfId="70" applyNumberFormat="1" applyFont="1" applyAlignment="1">
      <alignment horizontal="center" vertical="center"/>
      <protection/>
    </xf>
    <xf numFmtId="0" fontId="75" fillId="0" borderId="0" xfId="70" applyFont="1" applyAlignment="1">
      <alignment horizontal="center" vertical="center"/>
      <protection/>
    </xf>
    <xf numFmtId="0" fontId="76" fillId="0" borderId="0" xfId="50" applyFont="1" applyFill="1" applyAlignment="1">
      <alignment horizontal="center" vertical="center"/>
      <protection/>
    </xf>
    <xf numFmtId="0" fontId="66" fillId="0" borderId="30" xfId="56" applyFont="1" applyFill="1" applyBorder="1" applyAlignment="1">
      <alignment horizontal="left" vertical="center" wrapText="1"/>
      <protection/>
    </xf>
    <xf numFmtId="0" fontId="68" fillId="0" borderId="0" xfId="50" applyFont="1" applyFill="1" applyAlignment="1">
      <alignment horizontal="left" vertical="center"/>
      <protection/>
    </xf>
    <xf numFmtId="0" fontId="0" fillId="0" borderId="0" xfId="55" applyFill="1" applyBorder="1" applyAlignment="1">
      <alignment horizontal="right" vertical="center"/>
      <protection/>
    </xf>
    <xf numFmtId="0" fontId="33" fillId="0" borderId="30" xfId="55" applyFont="1" applyFill="1" applyBorder="1" applyAlignment="1">
      <alignment horizontal="left" vertical="center" wrapText="1"/>
      <protection/>
    </xf>
    <xf numFmtId="0" fontId="9" fillId="0" borderId="0" xfId="55" applyFont="1" applyFill="1" applyAlignment="1">
      <alignment horizontal="left" vertical="center" wrapText="1"/>
      <protection/>
    </xf>
    <xf numFmtId="0" fontId="0" fillId="0" borderId="0" xfId="55" applyFont="1" applyFill="1" applyAlignment="1">
      <alignment horizontal="left" vertical="center" wrapText="1"/>
      <protection/>
    </xf>
    <xf numFmtId="0" fontId="35" fillId="40" borderId="31" xfId="55" applyFont="1" applyFill="1" applyBorder="1" applyAlignment="1">
      <alignment horizontal="center" vertical="center" wrapText="1"/>
      <protection/>
    </xf>
    <xf numFmtId="0" fontId="35" fillId="40" borderId="32" xfId="55" applyFont="1" applyFill="1" applyBorder="1" applyAlignment="1">
      <alignment horizontal="center" vertical="center" wrapText="1"/>
      <protection/>
    </xf>
    <xf numFmtId="176" fontId="35" fillId="40" borderId="29" xfId="55" applyNumberFormat="1" applyFont="1" applyFill="1" applyBorder="1" applyAlignment="1">
      <alignment horizontal="center" vertical="center" wrapText="1"/>
      <protection/>
    </xf>
    <xf numFmtId="0" fontId="0" fillId="40" borderId="0" xfId="55" applyFill="1" applyBorder="1" applyAlignment="1">
      <alignment horizontal="center" vertical="center"/>
      <protection/>
    </xf>
    <xf numFmtId="0" fontId="34" fillId="0" borderId="0" xfId="5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68" applyFill="1" applyAlignment="1">
      <alignment horizontal="left" vertical="center" wrapText="1"/>
      <protection/>
    </xf>
    <xf numFmtId="0" fontId="0" fillId="0" borderId="0" xfId="50" applyFill="1" applyBorder="1" applyAlignment="1">
      <alignment horizontal="center" vertical="center"/>
      <protection/>
    </xf>
    <xf numFmtId="0" fontId="76" fillId="40" borderId="0" xfId="50" applyFont="1" applyFill="1" applyAlignment="1">
      <alignment horizontal="center" vertical="center"/>
      <protection/>
    </xf>
    <xf numFmtId="0" fontId="66" fillId="40" borderId="0" xfId="68" applyFont="1" applyFill="1" applyAlignment="1">
      <alignment horizontal="left" vertical="center" wrapText="1"/>
      <protection/>
    </xf>
    <xf numFmtId="0" fontId="68" fillId="40" borderId="0" xfId="50" applyFont="1" applyFill="1" applyAlignment="1">
      <alignment horizontal="left" vertical="center"/>
      <protection/>
    </xf>
  </cellXfs>
  <cellStyles count="11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百分比 2" xfId="35"/>
    <cellStyle name="标题" xfId="36"/>
    <cellStyle name="标题 1" xfId="37"/>
    <cellStyle name="标题 1 2" xfId="38"/>
    <cellStyle name="标题 2" xfId="39"/>
    <cellStyle name="标题 2 2" xfId="40"/>
    <cellStyle name="标题 3" xfId="41"/>
    <cellStyle name="标题 3 2" xfId="42"/>
    <cellStyle name="标题 4" xfId="43"/>
    <cellStyle name="标题 4 2" xfId="44"/>
    <cellStyle name="标题 5" xfId="45"/>
    <cellStyle name="差" xfId="46"/>
    <cellStyle name="差 2" xfId="47"/>
    <cellStyle name="常规 10" xfId="48"/>
    <cellStyle name="常规 10 2" xfId="49"/>
    <cellStyle name="常规 2" xfId="50"/>
    <cellStyle name="常规 2 2" xfId="51"/>
    <cellStyle name="常规 2 2 2" xfId="52"/>
    <cellStyle name="常规 2 2 3" xfId="53"/>
    <cellStyle name="常规 2 2 4" xfId="54"/>
    <cellStyle name="常规 2 3" xfId="55"/>
    <cellStyle name="常规 2 3 2" xfId="56"/>
    <cellStyle name="常规 2 4" xfId="57"/>
    <cellStyle name="常规 2 5" xfId="58"/>
    <cellStyle name="常规 2 6" xfId="59"/>
    <cellStyle name="常规 2 6 2" xfId="60"/>
    <cellStyle name="常规 2 7" xfId="61"/>
    <cellStyle name="常规 2 8" xfId="62"/>
    <cellStyle name="常规 2 9" xfId="63"/>
    <cellStyle name="常规 3" xfId="64"/>
    <cellStyle name="常规 3 2" xfId="65"/>
    <cellStyle name="常规 3 2 2" xfId="66"/>
    <cellStyle name="常规 3 3" xfId="67"/>
    <cellStyle name="常规 3 4" xfId="68"/>
    <cellStyle name="常规 3 5" xfId="69"/>
    <cellStyle name="常规 3 6" xfId="70"/>
    <cellStyle name="常规 4" xfId="71"/>
    <cellStyle name="常规 4 2" xfId="72"/>
    <cellStyle name="常规 4 2 2" xfId="73"/>
    <cellStyle name="常规 4 2 3" xfId="74"/>
    <cellStyle name="常规 4 3" xfId="75"/>
    <cellStyle name="常规 46" xfId="76"/>
    <cellStyle name="常规 5" xfId="77"/>
    <cellStyle name="常规 6" xfId="78"/>
    <cellStyle name="常规 6 2" xfId="79"/>
    <cellStyle name="常规 7" xfId="80"/>
    <cellStyle name="常规 9" xfId="81"/>
    <cellStyle name="常规_2007人代会数据 2" xfId="82"/>
    <cellStyle name="好" xfId="83"/>
    <cellStyle name="好 2" xfId="84"/>
    <cellStyle name="汇总" xfId="85"/>
    <cellStyle name="汇总 2" xfId="86"/>
    <cellStyle name="Currency" xfId="87"/>
    <cellStyle name="Currency [0]" xfId="88"/>
    <cellStyle name="计算" xfId="89"/>
    <cellStyle name="计算 2" xfId="90"/>
    <cellStyle name="检查单元格" xfId="91"/>
    <cellStyle name="检查单元格 2" xfId="92"/>
    <cellStyle name="解释性文本" xfId="93"/>
    <cellStyle name="解释性文本 2" xfId="94"/>
    <cellStyle name="警告文本" xfId="95"/>
    <cellStyle name="警告文本 2" xfId="96"/>
    <cellStyle name="链接单元格" xfId="97"/>
    <cellStyle name="链接单元格 2" xfId="98"/>
    <cellStyle name="Comma" xfId="99"/>
    <cellStyle name="千位分隔 2" xfId="100"/>
    <cellStyle name="千位分隔 2 2" xfId="101"/>
    <cellStyle name="千位分隔 2 3" xfId="102"/>
    <cellStyle name="千位分隔 2 3 2 2 2" xfId="103"/>
    <cellStyle name="千位分隔 2 3 2 2 2 2" xfId="104"/>
    <cellStyle name="千位分隔 2 3 2 2 2 3" xfId="105"/>
    <cellStyle name="千位分隔 2 4 2" xfId="106"/>
    <cellStyle name="Comma [0]" xfId="107"/>
    <cellStyle name="千位分隔[0] 2" xfId="108"/>
    <cellStyle name="千位分隔[0] 3" xfId="109"/>
    <cellStyle name="千位分隔[0] 3 2" xfId="110"/>
    <cellStyle name="千位分隔[0] 4" xfId="111"/>
    <cellStyle name="千位分隔[0] 5" xfId="112"/>
    <cellStyle name="千位分隔[0] 6" xfId="113"/>
    <cellStyle name="千位分隔[0] 6 2" xfId="114"/>
    <cellStyle name="千位分隔[0] 7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适中" xfId="122"/>
    <cellStyle name="适中 2" xfId="123"/>
    <cellStyle name="输出" xfId="124"/>
    <cellStyle name="输出 2" xfId="125"/>
    <cellStyle name="输入" xfId="126"/>
    <cellStyle name="输入 2" xfId="127"/>
    <cellStyle name="样式 1" xfId="128"/>
    <cellStyle name="注释" xfId="129"/>
    <cellStyle name="注释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26679;&#65306;&#38468;&#20214;&#19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-2021公共收入"/>
      <sheetName val="表1说明"/>
      <sheetName val="2-2021公共支出"/>
      <sheetName val="表2说明"/>
      <sheetName val="3-2021公共转移支付收入"/>
      <sheetName val="4-2021基金收入"/>
      <sheetName val="表4说明"/>
      <sheetName val="5-2021基金支出"/>
      <sheetName val="表5说明"/>
      <sheetName val="6-2021基金转移支付收入"/>
      <sheetName val="7-2021国资收入"/>
      <sheetName val="表7说明"/>
      <sheetName val="8-2021国资支出"/>
      <sheetName val="表8说明"/>
      <sheetName val="9-2022公共收入"/>
      <sheetName val="表9说明"/>
      <sheetName val="10-2022公共支出"/>
      <sheetName val="表10说明"/>
      <sheetName val="11-2022公共转移支付收入"/>
      <sheetName val="12-2022区级基金收入 "/>
      <sheetName val="表12说明"/>
      <sheetName val="13-2022基金支出 "/>
      <sheetName val="表13说明"/>
      <sheetName val="14-2022基金转移支付收入"/>
      <sheetName val="15-2022区级国资收入"/>
      <sheetName val="表15说明"/>
      <sheetName val="16-2022国资支出"/>
      <sheetName val="表16说明"/>
      <sheetName val="17-2021债务限额、余额"/>
      <sheetName val="18-一般债务余额"/>
      <sheetName val="19-专项债务余额"/>
      <sheetName val="20-债务还本付息"/>
      <sheetName val="21-2022年提前下达"/>
      <sheetName val="22-2022新增债券安排"/>
    </sheetNames>
    <sheetDataSet>
      <sheetData sheetId="16">
        <row r="22">
          <cell r="C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30" sqref="I30"/>
    </sheetView>
  </sheetViews>
  <sheetFormatPr defaultColWidth="10.00390625" defaultRowHeight="15"/>
  <cols>
    <col min="1" max="16384" width="10.00390625" style="43" customWidth="1"/>
  </cols>
  <sheetData>
    <row r="1" ht="18.75">
      <c r="A1" s="44"/>
    </row>
    <row r="11" spans="1:9" ht="87.75" customHeight="1">
      <c r="A11" s="133" t="s">
        <v>260</v>
      </c>
      <c r="B11" s="134"/>
      <c r="C11" s="134"/>
      <c r="D11" s="134"/>
      <c r="E11" s="134"/>
      <c r="F11" s="134"/>
      <c r="G11" s="134"/>
      <c r="H11" s="134"/>
      <c r="I11" s="134"/>
    </row>
    <row r="43" spans="1:9" ht="30" customHeight="1">
      <c r="A43" s="135">
        <v>44562</v>
      </c>
      <c r="B43" s="136"/>
      <c r="C43" s="136"/>
      <c r="D43" s="136"/>
      <c r="E43" s="136"/>
      <c r="F43" s="136"/>
      <c r="G43" s="136"/>
      <c r="H43" s="136"/>
      <c r="I43" s="136"/>
    </row>
  </sheetData>
  <sheetProtection/>
  <mergeCells count="2">
    <mergeCell ref="A11:I11"/>
    <mergeCell ref="A43:I4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2"/>
  <sheetViews>
    <sheetView zoomScalePageLayoutView="0" workbookViewId="0" topLeftCell="A1">
      <selection activeCell="B14" sqref="B14"/>
    </sheetView>
  </sheetViews>
  <sheetFormatPr defaultColWidth="10.00390625" defaultRowHeight="15"/>
  <cols>
    <col min="1" max="1" width="6.421875" style="40" customWidth="1"/>
    <col min="2" max="2" width="74.8515625" style="40" customWidth="1"/>
    <col min="3" max="16384" width="10.00390625" style="40" customWidth="1"/>
  </cols>
  <sheetData>
    <row r="1" s="41" customFormat="1" ht="58.5" customHeight="1">
      <c r="B1" s="42" t="s">
        <v>145</v>
      </c>
    </row>
    <row r="2" ht="27" customHeight="1">
      <c r="B2" s="45" t="s">
        <v>250</v>
      </c>
    </row>
    <row r="3" ht="27" customHeight="1">
      <c r="B3" s="46" t="s">
        <v>148</v>
      </c>
    </row>
    <row r="4" ht="27" customHeight="1">
      <c r="B4" s="47" t="s">
        <v>251</v>
      </c>
    </row>
    <row r="5" ht="27" customHeight="1">
      <c r="B5" s="47" t="s">
        <v>252</v>
      </c>
    </row>
    <row r="6" ht="44.25" customHeight="1">
      <c r="B6" s="48" t="s">
        <v>253</v>
      </c>
    </row>
    <row r="7" ht="44.25" customHeight="1">
      <c r="B7" s="48" t="s">
        <v>254</v>
      </c>
    </row>
    <row r="8" ht="27" customHeight="1">
      <c r="B8" s="46" t="s">
        <v>146</v>
      </c>
    </row>
    <row r="9" ht="27" customHeight="1">
      <c r="B9" s="47" t="s">
        <v>255</v>
      </c>
    </row>
    <row r="10" ht="27" customHeight="1">
      <c r="B10" s="47" t="s">
        <v>256</v>
      </c>
    </row>
    <row r="11" ht="27" customHeight="1">
      <c r="B11" s="46" t="s">
        <v>147</v>
      </c>
    </row>
    <row r="12" ht="27" customHeight="1">
      <c r="B12" s="47" t="s">
        <v>257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1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31.00390625" style="29" customWidth="1"/>
    <col min="2" max="2" width="15.421875" style="32" customWidth="1"/>
    <col min="3" max="3" width="35.421875" style="29" customWidth="1"/>
    <col min="4" max="4" width="14.140625" style="29" customWidth="1"/>
    <col min="5" max="5" width="11.57421875" style="29" bestFit="1" customWidth="1"/>
    <col min="6" max="16384" width="9.00390625" style="29" customWidth="1"/>
  </cols>
  <sheetData>
    <row r="1" spans="1:4" ht="18" customHeight="1">
      <c r="A1" s="139" t="s">
        <v>243</v>
      </c>
      <c r="B1" s="139"/>
      <c r="C1" s="139"/>
      <c r="D1" s="139"/>
    </row>
    <row r="2" spans="1:4" ht="24">
      <c r="A2" s="137" t="s">
        <v>174</v>
      </c>
      <c r="B2" s="137"/>
      <c r="C2" s="137"/>
      <c r="D2" s="137"/>
    </row>
    <row r="3" spans="1:4" ht="24.75" thickBot="1">
      <c r="A3" s="30"/>
      <c r="B3" s="31"/>
      <c r="C3" s="30"/>
      <c r="D3" s="73" t="s">
        <v>30</v>
      </c>
    </row>
    <row r="4" spans="1:4" ht="18.75">
      <c r="A4" s="49" t="s">
        <v>55</v>
      </c>
      <c r="B4" s="50" t="s">
        <v>27</v>
      </c>
      <c r="C4" s="51" t="s">
        <v>0</v>
      </c>
      <c r="D4" s="50" t="s">
        <v>27</v>
      </c>
    </row>
    <row r="5" spans="1:5" ht="18.75">
      <c r="A5" s="120" t="s">
        <v>34</v>
      </c>
      <c r="B5" s="121">
        <f>B6+B32</f>
        <v>40451</v>
      </c>
      <c r="C5" s="120" t="s">
        <v>99</v>
      </c>
      <c r="D5" s="121">
        <f>D6+D32</f>
        <v>40451</v>
      </c>
      <c r="E5" s="32"/>
    </row>
    <row r="6" spans="1:5" ht="18.75">
      <c r="A6" s="122" t="s">
        <v>1</v>
      </c>
      <c r="B6" s="121">
        <f>B7+B23</f>
        <v>28633</v>
      </c>
      <c r="C6" s="122" t="s">
        <v>2</v>
      </c>
      <c r="D6" s="121">
        <f>SUM(D7:D28)</f>
        <v>19483</v>
      </c>
      <c r="E6" s="33"/>
    </row>
    <row r="7" spans="1:5" ht="13.5">
      <c r="A7" s="123" t="s">
        <v>100</v>
      </c>
      <c r="B7" s="124">
        <v>28633</v>
      </c>
      <c r="C7" s="103" t="s">
        <v>5</v>
      </c>
      <c r="D7" s="125">
        <v>1305</v>
      </c>
      <c r="E7" s="33"/>
    </row>
    <row r="8" spans="1:5" ht="13.5">
      <c r="A8" s="126" t="s">
        <v>3</v>
      </c>
      <c r="B8" s="125">
        <v>6655</v>
      </c>
      <c r="C8" s="103" t="s">
        <v>6</v>
      </c>
      <c r="D8" s="125"/>
      <c r="E8" s="33"/>
    </row>
    <row r="9" spans="1:5" ht="13.5">
      <c r="A9" s="126" t="s">
        <v>8</v>
      </c>
      <c r="B9" s="125">
        <v>9928</v>
      </c>
      <c r="C9" s="103" t="s">
        <v>7</v>
      </c>
      <c r="D9" s="125"/>
      <c r="E9" s="33"/>
    </row>
    <row r="10" spans="1:5" ht="13.5">
      <c r="A10" s="126" t="s">
        <v>11</v>
      </c>
      <c r="B10" s="125">
        <v>232</v>
      </c>
      <c r="C10" s="103" t="s">
        <v>9</v>
      </c>
      <c r="D10" s="125"/>
      <c r="E10" s="33"/>
    </row>
    <row r="11" spans="1:5" ht="13.5">
      <c r="A11" s="126" t="s">
        <v>162</v>
      </c>
      <c r="B11" s="125">
        <v>0</v>
      </c>
      <c r="C11" s="103" t="s">
        <v>10</v>
      </c>
      <c r="D11" s="125"/>
      <c r="E11" s="33"/>
    </row>
    <row r="12" spans="1:5" ht="13.5">
      <c r="A12" s="126" t="s">
        <v>163</v>
      </c>
      <c r="B12" s="125">
        <v>1658</v>
      </c>
      <c r="C12" s="103" t="s">
        <v>12</v>
      </c>
      <c r="D12" s="125"/>
      <c r="E12" s="33"/>
    </row>
    <row r="13" spans="1:5" ht="13.5">
      <c r="A13" s="126" t="s">
        <v>14</v>
      </c>
      <c r="B13" s="125">
        <v>1304</v>
      </c>
      <c r="C13" s="103" t="s">
        <v>101</v>
      </c>
      <c r="D13" s="125"/>
      <c r="E13" s="33"/>
    </row>
    <row r="14" spans="1:5" ht="13.5">
      <c r="A14" s="126" t="s">
        <v>164</v>
      </c>
      <c r="B14" s="125">
        <v>1089</v>
      </c>
      <c r="C14" s="103" t="s">
        <v>13</v>
      </c>
      <c r="D14" s="125">
        <v>29</v>
      </c>
      <c r="E14" s="33"/>
    </row>
    <row r="15" spans="1:5" ht="13.5">
      <c r="A15" s="126" t="s">
        <v>165</v>
      </c>
      <c r="B15" s="125">
        <v>2579</v>
      </c>
      <c r="C15" s="103" t="s">
        <v>102</v>
      </c>
      <c r="D15" s="125">
        <v>15</v>
      </c>
      <c r="E15" s="33"/>
    </row>
    <row r="16" spans="1:5" ht="13.5">
      <c r="A16" s="126" t="s">
        <v>166</v>
      </c>
      <c r="B16" s="125">
        <v>0</v>
      </c>
      <c r="C16" s="103" t="s">
        <v>15</v>
      </c>
      <c r="D16" s="125">
        <v>77</v>
      </c>
      <c r="E16" s="33"/>
    </row>
    <row r="17" spans="1:5" ht="13.5">
      <c r="A17" s="126" t="s">
        <v>167</v>
      </c>
      <c r="B17" s="125">
        <v>5005</v>
      </c>
      <c r="C17" s="103" t="s">
        <v>16</v>
      </c>
      <c r="D17" s="125">
        <v>3886</v>
      </c>
      <c r="E17" s="33"/>
    </row>
    <row r="18" spans="1:5" ht="13.5">
      <c r="A18" s="126" t="s">
        <v>168</v>
      </c>
      <c r="B18" s="125">
        <v>145</v>
      </c>
      <c r="C18" s="103" t="s">
        <v>17</v>
      </c>
      <c r="D18" s="125"/>
      <c r="E18" s="33"/>
    </row>
    <row r="19" spans="1:9" ht="13.5">
      <c r="A19" s="126" t="s">
        <v>169</v>
      </c>
      <c r="B19" s="125">
        <v>0</v>
      </c>
      <c r="C19" s="103" t="s">
        <v>19</v>
      </c>
      <c r="D19" s="125"/>
      <c r="E19" s="33"/>
      <c r="I19" s="34" t="s">
        <v>104</v>
      </c>
    </row>
    <row r="20" spans="1:5" ht="13.5">
      <c r="A20" s="126" t="s">
        <v>170</v>
      </c>
      <c r="B20" s="125">
        <v>38</v>
      </c>
      <c r="C20" s="103" t="s">
        <v>124</v>
      </c>
      <c r="D20" s="125">
        <v>13565</v>
      </c>
      <c r="E20" s="33"/>
    </row>
    <row r="21" spans="1:5" ht="13.5">
      <c r="A21" s="126" t="s">
        <v>18</v>
      </c>
      <c r="B21" s="125">
        <v>0</v>
      </c>
      <c r="C21" s="103" t="s">
        <v>20</v>
      </c>
      <c r="D21" s="125"/>
      <c r="E21" s="33"/>
    </row>
    <row r="22" spans="1:5" ht="13.5">
      <c r="A22" s="126" t="s">
        <v>171</v>
      </c>
      <c r="B22" s="125"/>
      <c r="C22" s="103" t="s">
        <v>21</v>
      </c>
      <c r="D22" s="125"/>
      <c r="E22" s="33"/>
    </row>
    <row r="23" spans="1:5" ht="13.5">
      <c r="A23" s="127" t="s">
        <v>103</v>
      </c>
      <c r="B23" s="124">
        <f>'[1]9-2022公共收入'!C22</f>
        <v>0</v>
      </c>
      <c r="C23" s="86" t="s">
        <v>105</v>
      </c>
      <c r="D23" s="125"/>
      <c r="E23" s="33"/>
    </row>
    <row r="24" spans="1:5" ht="13.5">
      <c r="A24" s="126" t="s">
        <v>4</v>
      </c>
      <c r="B24" s="125"/>
      <c r="C24" s="103" t="s">
        <v>106</v>
      </c>
      <c r="D24" s="125"/>
      <c r="E24" s="33"/>
    </row>
    <row r="25" spans="1:4" ht="13.5">
      <c r="A25" s="126" t="s">
        <v>23</v>
      </c>
      <c r="B25" s="125"/>
      <c r="C25" s="103" t="s">
        <v>22</v>
      </c>
      <c r="D25" s="125">
        <v>15</v>
      </c>
    </row>
    <row r="26" spans="1:4" ht="13.5">
      <c r="A26" s="126" t="s">
        <v>25</v>
      </c>
      <c r="B26" s="125"/>
      <c r="C26" s="103" t="s">
        <v>24</v>
      </c>
      <c r="D26" s="125"/>
    </row>
    <row r="27" spans="1:4" ht="13.5">
      <c r="A27" s="126" t="s">
        <v>47</v>
      </c>
      <c r="B27" s="125"/>
      <c r="C27" s="103" t="s">
        <v>239</v>
      </c>
      <c r="D27" s="125">
        <v>91</v>
      </c>
    </row>
    <row r="28" spans="1:4" ht="13.5">
      <c r="A28" s="126" t="s">
        <v>94</v>
      </c>
      <c r="B28" s="125"/>
      <c r="C28" s="103" t="s">
        <v>107</v>
      </c>
      <c r="D28" s="125">
        <v>500</v>
      </c>
    </row>
    <row r="29" spans="1:4" ht="13.5">
      <c r="A29" s="126" t="s">
        <v>95</v>
      </c>
      <c r="B29" s="125"/>
      <c r="C29" s="103" t="s">
        <v>108</v>
      </c>
      <c r="D29" s="125"/>
    </row>
    <row r="30" spans="1:4" ht="13.5">
      <c r="A30" s="126" t="s">
        <v>26</v>
      </c>
      <c r="B30" s="125"/>
      <c r="C30" s="103" t="s">
        <v>109</v>
      </c>
      <c r="D30" s="125"/>
    </row>
    <row r="31" spans="1:4" ht="13.5">
      <c r="A31" s="128"/>
      <c r="B31" s="129"/>
      <c r="C31" s="103" t="s">
        <v>125</v>
      </c>
      <c r="D31" s="125"/>
    </row>
    <row r="32" spans="1:5" ht="18.75">
      <c r="A32" s="122" t="s">
        <v>110</v>
      </c>
      <c r="B32" s="121">
        <f>B33+B34+B35+B36+B37+B40</f>
        <v>11818</v>
      </c>
      <c r="C32" s="122" t="s">
        <v>111</v>
      </c>
      <c r="D32" s="121">
        <f>D33+D34+D36</f>
        <v>20968</v>
      </c>
      <c r="E32" s="32"/>
    </row>
    <row r="33" spans="1:4" ht="13.5">
      <c r="A33" s="103" t="s">
        <v>172</v>
      </c>
      <c r="B33" s="130"/>
      <c r="C33" s="103" t="s">
        <v>151</v>
      </c>
      <c r="D33" s="125">
        <v>20968</v>
      </c>
    </row>
    <row r="34" spans="1:4" ht="13.5">
      <c r="A34" s="103" t="s">
        <v>180</v>
      </c>
      <c r="B34" s="130"/>
      <c r="C34" s="103" t="s">
        <v>215</v>
      </c>
      <c r="D34" s="125"/>
    </row>
    <row r="35" spans="1:4" ht="13.5">
      <c r="A35" s="103" t="s">
        <v>112</v>
      </c>
      <c r="B35" s="125"/>
      <c r="C35" s="103" t="s">
        <v>113</v>
      </c>
      <c r="D35" s="125"/>
    </row>
    <row r="36" spans="1:4" ht="13.5">
      <c r="A36" s="103" t="s">
        <v>114</v>
      </c>
      <c r="B36" s="130">
        <v>11818</v>
      </c>
      <c r="C36" s="103" t="s">
        <v>115</v>
      </c>
      <c r="D36" s="125"/>
    </row>
    <row r="37" spans="1:4" ht="13.5">
      <c r="A37" s="103" t="s">
        <v>116</v>
      </c>
      <c r="B37" s="130">
        <f>SUM(B38:B39)</f>
        <v>0</v>
      </c>
      <c r="C37" s="103" t="s">
        <v>117</v>
      </c>
      <c r="D37" s="125"/>
    </row>
    <row r="38" spans="1:4" ht="13.5">
      <c r="A38" s="103" t="s">
        <v>118</v>
      </c>
      <c r="B38" s="130"/>
      <c r="C38" s="103" t="s">
        <v>119</v>
      </c>
      <c r="D38" s="130"/>
    </row>
    <row r="39" spans="1:4" ht="13.5">
      <c r="A39" s="103" t="s">
        <v>120</v>
      </c>
      <c r="B39" s="130"/>
      <c r="C39" s="103" t="s">
        <v>121</v>
      </c>
      <c r="D39" s="130"/>
    </row>
    <row r="40" spans="1:4" ht="13.5">
      <c r="A40" s="103" t="s">
        <v>46</v>
      </c>
      <c r="B40" s="130"/>
      <c r="C40" s="103" t="s">
        <v>121</v>
      </c>
      <c r="D40" s="131"/>
    </row>
    <row r="41" spans="1:4" ht="44.25" customHeight="1">
      <c r="A41" s="138" t="s">
        <v>173</v>
      </c>
      <c r="B41" s="138"/>
      <c r="C41" s="138"/>
      <c r="D41" s="138"/>
    </row>
  </sheetData>
  <sheetProtection/>
  <mergeCells count="3">
    <mergeCell ref="A2:D2"/>
    <mergeCell ref="A41:D41"/>
    <mergeCell ref="A1:D1"/>
  </mergeCells>
  <printOptions horizontalCentered="1"/>
  <pageMargins left="0.2362204724409449" right="0.2362204724409449" top="0.5118110236220472" bottom="0" header="0.31496062992125984" footer="0.31496062992125984"/>
  <pageSetup fitToHeight="1" fitToWidth="1" horizontalDpi="600" verticalDpi="600" orientation="portrait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zoomScalePageLayoutView="0" workbookViewId="0" topLeftCell="A16">
      <selection activeCell="E12" sqref="E12"/>
    </sheetView>
  </sheetViews>
  <sheetFormatPr defaultColWidth="21.57421875" defaultRowHeight="15"/>
  <cols>
    <col min="1" max="1" width="10.00390625" style="13" customWidth="1"/>
    <col min="2" max="2" width="55.28125" style="13" customWidth="1"/>
    <col min="3" max="3" width="30.57421875" style="13" customWidth="1"/>
    <col min="4" max="16384" width="21.421875" style="13" customWidth="1"/>
  </cols>
  <sheetData>
    <row r="1" spans="2:3" ht="18.75">
      <c r="B1" s="139" t="s">
        <v>244</v>
      </c>
      <c r="C1" s="139"/>
    </row>
    <row r="2" spans="2:4" s="16" customFormat="1" ht="24">
      <c r="B2" s="137" t="s">
        <v>175</v>
      </c>
      <c r="C2" s="137"/>
      <c r="D2" s="17"/>
    </row>
    <row r="3" spans="2:4" ht="17.25" customHeight="1" thickBot="1">
      <c r="B3" s="140" t="s">
        <v>41</v>
      </c>
      <c r="C3" s="140"/>
      <c r="D3" s="15"/>
    </row>
    <row r="4" spans="2:4" ht="17.25" customHeight="1">
      <c r="B4" s="68" t="s">
        <v>40</v>
      </c>
      <c r="C4" s="69" t="s">
        <v>82</v>
      </c>
      <c r="D4" s="14"/>
    </row>
    <row r="5" spans="1:4" ht="17.25" customHeight="1">
      <c r="A5" s="62"/>
      <c r="B5" s="63" t="s">
        <v>181</v>
      </c>
      <c r="C5" s="64">
        <f>C6+C12+C16+C20+C23+C30+C33+C36++C39</f>
        <v>19483</v>
      </c>
      <c r="D5" s="14"/>
    </row>
    <row r="6" spans="1:3" ht="17.25" customHeight="1">
      <c r="A6" s="62">
        <v>201</v>
      </c>
      <c r="B6" s="63" t="s">
        <v>152</v>
      </c>
      <c r="C6" s="65">
        <f>C7</f>
        <v>1305</v>
      </c>
    </row>
    <row r="7" spans="1:3" ht="17.25" customHeight="1">
      <c r="A7" s="62">
        <v>20104</v>
      </c>
      <c r="B7" s="63" t="s">
        <v>183</v>
      </c>
      <c r="C7" s="65">
        <f>SUM(C8:C11)</f>
        <v>1305</v>
      </c>
    </row>
    <row r="8" spans="1:3" ht="17.25" customHeight="1">
      <c r="A8" s="62">
        <v>2010401</v>
      </c>
      <c r="B8" s="66" t="s">
        <v>153</v>
      </c>
      <c r="C8" s="67">
        <v>189</v>
      </c>
    </row>
    <row r="9" spans="1:3" ht="17.25" customHeight="1">
      <c r="A9" s="62">
        <v>2010402</v>
      </c>
      <c r="B9" s="66" t="s">
        <v>154</v>
      </c>
      <c r="C9" s="67">
        <v>808</v>
      </c>
    </row>
    <row r="10" spans="1:3" ht="17.25" customHeight="1">
      <c r="A10" s="62">
        <v>2010450</v>
      </c>
      <c r="B10" s="66" t="s">
        <v>182</v>
      </c>
      <c r="C10" s="67">
        <v>115</v>
      </c>
    </row>
    <row r="11" spans="1:3" ht="17.25" customHeight="1">
      <c r="A11" s="62">
        <v>2010499</v>
      </c>
      <c r="B11" s="66" t="s">
        <v>184</v>
      </c>
      <c r="C11" s="67">
        <v>193</v>
      </c>
    </row>
    <row r="12" spans="1:3" ht="17.25" customHeight="1">
      <c r="A12" s="61">
        <v>208</v>
      </c>
      <c r="B12" s="63" t="s">
        <v>155</v>
      </c>
      <c r="C12" s="65">
        <f>C13</f>
        <v>29</v>
      </c>
    </row>
    <row r="13" spans="1:3" ht="17.25" customHeight="1">
      <c r="A13" s="61">
        <v>20805</v>
      </c>
      <c r="B13" s="63" t="s">
        <v>185</v>
      </c>
      <c r="C13" s="65">
        <f>SUM(C14:C15)</f>
        <v>29</v>
      </c>
    </row>
    <row r="14" spans="1:3" ht="17.25" customHeight="1">
      <c r="A14" s="61">
        <v>2080505</v>
      </c>
      <c r="B14" s="66" t="s">
        <v>186</v>
      </c>
      <c r="C14" s="67">
        <v>19</v>
      </c>
    </row>
    <row r="15" spans="1:3" ht="17.25" customHeight="1">
      <c r="A15" s="61">
        <v>2080506</v>
      </c>
      <c r="B15" s="66" t="s">
        <v>187</v>
      </c>
      <c r="C15" s="67">
        <v>10</v>
      </c>
    </row>
    <row r="16" spans="1:3" ht="17.25" customHeight="1">
      <c r="A16" s="61">
        <v>210</v>
      </c>
      <c r="B16" s="63" t="s">
        <v>188</v>
      </c>
      <c r="C16" s="65">
        <f>C17</f>
        <v>15</v>
      </c>
    </row>
    <row r="17" spans="1:3" ht="17.25" customHeight="1">
      <c r="A17" s="61">
        <v>21011</v>
      </c>
      <c r="B17" s="63" t="s">
        <v>189</v>
      </c>
      <c r="C17" s="65">
        <f>SUM(C18:C19)</f>
        <v>15</v>
      </c>
    </row>
    <row r="18" spans="1:3" ht="17.25" customHeight="1">
      <c r="A18" s="61">
        <v>2101101</v>
      </c>
      <c r="B18" s="66" t="s">
        <v>190</v>
      </c>
      <c r="C18" s="67">
        <v>9</v>
      </c>
    </row>
    <row r="19" spans="1:3" ht="17.25" customHeight="1">
      <c r="A19" s="61">
        <v>2101102</v>
      </c>
      <c r="B19" s="66" t="s">
        <v>191</v>
      </c>
      <c r="C19" s="67">
        <v>6</v>
      </c>
    </row>
    <row r="20" spans="1:3" ht="17.25" customHeight="1">
      <c r="A20" s="61">
        <v>211</v>
      </c>
      <c r="B20" s="63" t="s">
        <v>192</v>
      </c>
      <c r="C20" s="65">
        <f>C21</f>
        <v>77</v>
      </c>
    </row>
    <row r="21" spans="1:3" ht="17.25" customHeight="1">
      <c r="A21" s="61">
        <v>21101</v>
      </c>
      <c r="B21" s="63" t="s">
        <v>193</v>
      </c>
      <c r="C21" s="65">
        <f>SUM(C22:C22)</f>
        <v>77</v>
      </c>
    </row>
    <row r="22" spans="1:3" ht="17.25" customHeight="1">
      <c r="A22" s="61">
        <v>2110199</v>
      </c>
      <c r="B22" s="66" t="s">
        <v>194</v>
      </c>
      <c r="C22" s="67">
        <v>77</v>
      </c>
    </row>
    <row r="23" spans="1:3" ht="17.25" customHeight="1">
      <c r="A23" s="61">
        <v>212</v>
      </c>
      <c r="B23" s="63" t="s">
        <v>195</v>
      </c>
      <c r="C23" s="65">
        <f>C24+C26+C28</f>
        <v>3886</v>
      </c>
    </row>
    <row r="24" spans="1:3" ht="17.25" customHeight="1">
      <c r="A24" s="61">
        <v>21202</v>
      </c>
      <c r="B24" s="63" t="s">
        <v>196</v>
      </c>
      <c r="C24" s="65">
        <f>C25</f>
        <v>486</v>
      </c>
    </row>
    <row r="25" spans="1:3" ht="17.25" customHeight="1">
      <c r="A25" s="61">
        <v>2120201</v>
      </c>
      <c r="B25" s="66" t="s">
        <v>197</v>
      </c>
      <c r="C25" s="67">
        <v>486</v>
      </c>
    </row>
    <row r="26" spans="1:3" ht="17.25" customHeight="1">
      <c r="A26" s="61">
        <v>21203</v>
      </c>
      <c r="B26" s="63" t="s">
        <v>198</v>
      </c>
      <c r="C26" s="65">
        <f>SUM(C27:C27)</f>
        <v>600</v>
      </c>
    </row>
    <row r="27" spans="1:3" ht="17.25" customHeight="1">
      <c r="A27" s="61">
        <v>2120399</v>
      </c>
      <c r="B27" s="66" t="s">
        <v>199</v>
      </c>
      <c r="C27" s="67">
        <v>600</v>
      </c>
    </row>
    <row r="28" spans="1:3" ht="17.25" customHeight="1">
      <c r="A28" s="61">
        <v>21299</v>
      </c>
      <c r="B28" s="63" t="s">
        <v>200</v>
      </c>
      <c r="C28" s="65">
        <f>C29</f>
        <v>2800</v>
      </c>
    </row>
    <row r="29" spans="1:3" ht="17.25" customHeight="1">
      <c r="A29" s="61">
        <v>2129999</v>
      </c>
      <c r="B29" s="66" t="s">
        <v>201</v>
      </c>
      <c r="C29" s="67">
        <v>2800</v>
      </c>
    </row>
    <row r="30" spans="1:3" ht="17.25" customHeight="1">
      <c r="A30" s="61">
        <v>215</v>
      </c>
      <c r="B30" s="63" t="s">
        <v>202</v>
      </c>
      <c r="C30" s="65">
        <f>C31</f>
        <v>13565</v>
      </c>
    </row>
    <row r="31" spans="1:3" ht="17.25" customHeight="1">
      <c r="A31" s="61">
        <v>21508</v>
      </c>
      <c r="B31" s="63" t="s">
        <v>203</v>
      </c>
      <c r="C31" s="65">
        <f>SUM(C32:C32)</f>
        <v>13565</v>
      </c>
    </row>
    <row r="32" spans="1:3" ht="17.25" customHeight="1">
      <c r="A32" s="61">
        <v>2150899</v>
      </c>
      <c r="B32" s="66" t="s">
        <v>204</v>
      </c>
      <c r="C32" s="67">
        <v>13565</v>
      </c>
    </row>
    <row r="33" spans="1:3" ht="17.25" customHeight="1">
      <c r="A33" s="61">
        <v>221</v>
      </c>
      <c r="B33" s="63" t="s">
        <v>205</v>
      </c>
      <c r="C33" s="65">
        <f>C34</f>
        <v>15</v>
      </c>
    </row>
    <row r="34" spans="1:3" ht="17.25" customHeight="1">
      <c r="A34" s="61">
        <v>22102</v>
      </c>
      <c r="B34" s="63" t="s">
        <v>206</v>
      </c>
      <c r="C34" s="65">
        <f>SUM(C35:C35)</f>
        <v>15</v>
      </c>
    </row>
    <row r="35" spans="1:3" ht="17.25" customHeight="1">
      <c r="A35" s="61">
        <v>2210201</v>
      </c>
      <c r="B35" s="66" t="s">
        <v>207</v>
      </c>
      <c r="C35" s="67">
        <v>15</v>
      </c>
    </row>
    <row r="36" spans="1:3" ht="17.25" customHeight="1">
      <c r="A36" s="61">
        <v>224</v>
      </c>
      <c r="B36" s="63" t="s">
        <v>208</v>
      </c>
      <c r="C36" s="65">
        <f>C37</f>
        <v>91</v>
      </c>
    </row>
    <row r="37" spans="1:3" ht="17.25" customHeight="1">
      <c r="A37" s="61">
        <v>22401</v>
      </c>
      <c r="B37" s="63" t="s">
        <v>209</v>
      </c>
      <c r="C37" s="65">
        <f>SUM(C38:C38)</f>
        <v>91</v>
      </c>
    </row>
    <row r="38" spans="1:3" ht="17.25" customHeight="1">
      <c r="A38" s="61">
        <v>2240106</v>
      </c>
      <c r="B38" s="66" t="s">
        <v>210</v>
      </c>
      <c r="C38" s="67">
        <v>91</v>
      </c>
    </row>
    <row r="39" spans="1:3" ht="17.25" customHeight="1">
      <c r="A39" s="61"/>
      <c r="B39" s="63" t="s">
        <v>241</v>
      </c>
      <c r="C39" s="72">
        <v>500</v>
      </c>
    </row>
    <row r="40" spans="2:3" ht="17.25" customHeight="1">
      <c r="B40" s="141" t="s">
        <v>144</v>
      </c>
      <c r="C40" s="141"/>
    </row>
  </sheetData>
  <sheetProtection/>
  <mergeCells count="4">
    <mergeCell ref="B2:C2"/>
    <mergeCell ref="B3:C3"/>
    <mergeCell ref="B1:C1"/>
    <mergeCell ref="B40:C40"/>
  </mergeCells>
  <printOptions horizontalCentered="1"/>
  <pageMargins left="0.2362204724409449" right="0.2362204724409449" top="0.5118110236220472" bottom="0.5905511811023623" header="0.7874015748031497" footer="0.2362204724409449"/>
  <pageSetup blackAndWhite="1" errors="blank"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33"/>
  <sheetViews>
    <sheetView showZeros="0" zoomScale="115" zoomScaleNormal="115" zoomScalePageLayoutView="0" workbookViewId="0" topLeftCell="A19">
      <selection activeCell="E12" sqref="E12"/>
    </sheetView>
  </sheetViews>
  <sheetFormatPr defaultColWidth="9.140625" defaultRowHeight="15"/>
  <cols>
    <col min="1" max="1" width="37.00390625" style="4" customWidth="1"/>
    <col min="2" max="4" width="18.140625" style="3" customWidth="1"/>
    <col min="5" max="5" width="16.421875" style="4" customWidth="1"/>
    <col min="6" max="16384" width="9.00390625" style="4" customWidth="1"/>
  </cols>
  <sheetData>
    <row r="1" spans="1:4" ht="20.25" customHeight="1">
      <c r="A1" s="139" t="s">
        <v>245</v>
      </c>
      <c r="B1" s="139"/>
      <c r="C1" s="139"/>
      <c r="D1" s="139"/>
    </row>
    <row r="2" spans="1:4" ht="29.25" customHeight="1">
      <c r="A2" s="137" t="s">
        <v>175</v>
      </c>
      <c r="B2" s="137"/>
      <c r="C2" s="137"/>
      <c r="D2" s="137"/>
    </row>
    <row r="3" spans="1:4" ht="18" customHeight="1">
      <c r="A3" s="148" t="s">
        <v>143</v>
      </c>
      <c r="B3" s="148"/>
      <c r="C3" s="148"/>
      <c r="D3" s="148"/>
    </row>
    <row r="4" spans="1:4" ht="21" customHeight="1" thickBot="1">
      <c r="A4" s="147"/>
      <c r="B4" s="147"/>
      <c r="C4" s="147"/>
      <c r="D4" s="35" t="s">
        <v>45</v>
      </c>
    </row>
    <row r="5" spans="1:4" s="5" customFormat="1" ht="24" customHeight="1">
      <c r="A5" s="144" t="s">
        <v>31</v>
      </c>
      <c r="B5" s="146" t="s">
        <v>149</v>
      </c>
      <c r="C5" s="146"/>
      <c r="D5" s="146"/>
    </row>
    <row r="6" spans="1:4" s="5" customFormat="1" ht="24" customHeight="1">
      <c r="A6" s="145"/>
      <c r="B6" s="132" t="s">
        <v>44</v>
      </c>
      <c r="C6" s="132" t="s">
        <v>43</v>
      </c>
      <c r="D6" s="132" t="s">
        <v>42</v>
      </c>
    </row>
    <row r="7" spans="1:4" ht="24" customHeight="1">
      <c r="A7" s="81" t="s">
        <v>150</v>
      </c>
      <c r="B7" s="82">
        <f>C7+D7</f>
        <v>19483</v>
      </c>
      <c r="C7" s="82">
        <f>SUM(C8:C32)</f>
        <v>363</v>
      </c>
      <c r="D7" s="82">
        <f>SUM(D8:D32)</f>
        <v>19120</v>
      </c>
    </row>
    <row r="8" spans="1:4" ht="19.5" customHeight="1">
      <c r="A8" s="83" t="s">
        <v>59</v>
      </c>
      <c r="B8" s="84">
        <v>1305</v>
      </c>
      <c r="C8" s="84">
        <v>304</v>
      </c>
      <c r="D8" s="84">
        <v>1001</v>
      </c>
    </row>
    <row r="9" spans="1:4" ht="19.5" customHeight="1">
      <c r="A9" s="83" t="s">
        <v>60</v>
      </c>
      <c r="B9" s="84"/>
      <c r="C9" s="85"/>
      <c r="D9" s="84"/>
    </row>
    <row r="10" spans="1:4" ht="19.5" customHeight="1">
      <c r="A10" s="83" t="s">
        <v>61</v>
      </c>
      <c r="B10" s="84"/>
      <c r="C10" s="85"/>
      <c r="D10" s="84"/>
    </row>
    <row r="11" spans="1:4" ht="19.5" customHeight="1">
      <c r="A11" s="83" t="s">
        <v>62</v>
      </c>
      <c r="B11" s="84"/>
      <c r="C11" s="84"/>
      <c r="D11" s="84"/>
    </row>
    <row r="12" spans="1:4" ht="19.5" customHeight="1">
      <c r="A12" s="83" t="s">
        <v>63</v>
      </c>
      <c r="B12" s="84"/>
      <c r="C12" s="84"/>
      <c r="D12" s="84"/>
    </row>
    <row r="13" spans="1:4" ht="19.5" customHeight="1">
      <c r="A13" s="83" t="s">
        <v>53</v>
      </c>
      <c r="B13" s="84"/>
      <c r="C13" s="84"/>
      <c r="D13" s="84"/>
    </row>
    <row r="14" spans="1:4" ht="19.5" customHeight="1">
      <c r="A14" s="86" t="s">
        <v>123</v>
      </c>
      <c r="B14" s="87"/>
      <c r="C14" s="87"/>
      <c r="D14" s="87"/>
    </row>
    <row r="15" spans="1:4" ht="19.5" customHeight="1">
      <c r="A15" s="86" t="s">
        <v>64</v>
      </c>
      <c r="B15" s="87">
        <f>C15+D15</f>
        <v>29</v>
      </c>
      <c r="C15" s="87">
        <v>29</v>
      </c>
      <c r="D15" s="87"/>
    </row>
    <row r="16" spans="1:4" ht="19.5" customHeight="1">
      <c r="A16" s="86" t="s">
        <v>65</v>
      </c>
      <c r="B16" s="87">
        <f aca="true" t="shared" si="0" ref="B16:B28">C16+D16</f>
        <v>15</v>
      </c>
      <c r="C16" s="87">
        <v>15</v>
      </c>
      <c r="D16" s="87"/>
    </row>
    <row r="17" spans="1:4" ht="19.5" customHeight="1">
      <c r="A17" s="86" t="s">
        <v>66</v>
      </c>
      <c r="B17" s="87">
        <f t="shared" si="0"/>
        <v>77</v>
      </c>
      <c r="C17" s="87"/>
      <c r="D17" s="87">
        <v>77</v>
      </c>
    </row>
    <row r="18" spans="1:4" ht="19.5" customHeight="1">
      <c r="A18" s="86" t="s">
        <v>67</v>
      </c>
      <c r="B18" s="87">
        <f t="shared" si="0"/>
        <v>3886</v>
      </c>
      <c r="C18" s="87"/>
      <c r="D18" s="87">
        <v>3886</v>
      </c>
    </row>
    <row r="19" spans="1:4" ht="19.5" customHeight="1">
      <c r="A19" s="86" t="s">
        <v>68</v>
      </c>
      <c r="B19" s="87">
        <f t="shared" si="0"/>
        <v>0</v>
      </c>
      <c r="C19" s="87"/>
      <c r="D19" s="87"/>
    </row>
    <row r="20" spans="1:4" ht="19.5" customHeight="1">
      <c r="A20" s="86" t="s">
        <v>69</v>
      </c>
      <c r="B20" s="87">
        <f t="shared" si="0"/>
        <v>0</v>
      </c>
      <c r="C20" s="87"/>
      <c r="D20" s="87"/>
    </row>
    <row r="21" spans="1:4" ht="19.5" customHeight="1">
      <c r="A21" s="86" t="s">
        <v>126</v>
      </c>
      <c r="B21" s="87">
        <f t="shared" si="0"/>
        <v>13565</v>
      </c>
      <c r="C21" s="87"/>
      <c r="D21" s="87">
        <v>13565</v>
      </c>
    </row>
    <row r="22" spans="1:4" ht="19.5" customHeight="1">
      <c r="A22" s="86" t="s">
        <v>70</v>
      </c>
      <c r="B22" s="87">
        <f t="shared" si="0"/>
        <v>0</v>
      </c>
      <c r="C22" s="87"/>
      <c r="D22" s="87"/>
    </row>
    <row r="23" spans="1:4" ht="19.5" customHeight="1">
      <c r="A23" s="86" t="s">
        <v>54</v>
      </c>
      <c r="B23" s="87">
        <f t="shared" si="0"/>
        <v>0</v>
      </c>
      <c r="C23" s="87"/>
      <c r="D23" s="87"/>
    </row>
    <row r="24" spans="1:4" ht="19.5" customHeight="1">
      <c r="A24" s="86" t="s">
        <v>71</v>
      </c>
      <c r="B24" s="87">
        <f t="shared" si="0"/>
        <v>0</v>
      </c>
      <c r="C24" s="88"/>
      <c r="D24" s="87"/>
    </row>
    <row r="25" spans="1:4" ht="19.5" customHeight="1">
      <c r="A25" s="86" t="s">
        <v>72</v>
      </c>
      <c r="B25" s="87">
        <f t="shared" si="0"/>
        <v>0</v>
      </c>
      <c r="C25" s="87"/>
      <c r="D25" s="87"/>
    </row>
    <row r="26" spans="1:4" ht="19.5" customHeight="1">
      <c r="A26" s="86" t="s">
        <v>73</v>
      </c>
      <c r="B26" s="87">
        <f t="shared" si="0"/>
        <v>15</v>
      </c>
      <c r="C26" s="87">
        <v>15</v>
      </c>
      <c r="D26" s="87"/>
    </row>
    <row r="27" spans="1:4" ht="19.5" customHeight="1">
      <c r="A27" s="86" t="s">
        <v>74</v>
      </c>
      <c r="B27" s="87">
        <f t="shared" si="0"/>
        <v>0</v>
      </c>
      <c r="C27" s="87"/>
      <c r="D27" s="87"/>
    </row>
    <row r="28" spans="1:4" ht="19.5" customHeight="1">
      <c r="A28" s="86" t="s">
        <v>240</v>
      </c>
      <c r="B28" s="87">
        <f t="shared" si="0"/>
        <v>91</v>
      </c>
      <c r="C28" s="87"/>
      <c r="D28" s="87">
        <v>91</v>
      </c>
    </row>
    <row r="29" spans="1:4" ht="19.5" customHeight="1">
      <c r="A29" s="86" t="s">
        <v>75</v>
      </c>
      <c r="B29" s="87">
        <v>500</v>
      </c>
      <c r="C29" s="88"/>
      <c r="D29" s="87">
        <v>500</v>
      </c>
    </row>
    <row r="30" spans="1:4" ht="19.5" customHeight="1">
      <c r="A30" s="86" t="s">
        <v>76</v>
      </c>
      <c r="B30" s="87"/>
      <c r="C30" s="87"/>
      <c r="D30" s="87"/>
    </row>
    <row r="31" spans="1:4" ht="19.5" customHeight="1">
      <c r="A31" s="86" t="s">
        <v>77</v>
      </c>
      <c r="B31" s="87"/>
      <c r="C31" s="88"/>
      <c r="D31" s="87"/>
    </row>
    <row r="32" spans="1:4" ht="19.5" customHeight="1">
      <c r="A32" s="86" t="s">
        <v>81</v>
      </c>
      <c r="B32" s="87"/>
      <c r="C32" s="88"/>
      <c r="D32" s="87"/>
    </row>
    <row r="33" spans="1:4" ht="52.5" customHeight="1">
      <c r="A33" s="142" t="s">
        <v>179</v>
      </c>
      <c r="B33" s="143"/>
      <c r="C33" s="143"/>
      <c r="D33" s="143"/>
    </row>
  </sheetData>
  <sheetProtection/>
  <mergeCells count="7">
    <mergeCell ref="A33:D33"/>
    <mergeCell ref="A1:D1"/>
    <mergeCell ref="A2:D2"/>
    <mergeCell ref="A5:A6"/>
    <mergeCell ref="B5:D5"/>
    <mergeCell ref="A4:C4"/>
    <mergeCell ref="A3:D3"/>
  </mergeCells>
  <printOptions horizontalCentered="1"/>
  <pageMargins left="0.2362204724409449" right="0.2362204724409449" top="0.5118110236220472" bottom="0.31496062992125984" header="0.31496062992125984" footer="0.31496062992125984"/>
  <pageSetup blackAndWhite="1" errors="blank"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3"/>
  <sheetViews>
    <sheetView zoomScalePageLayoutView="0" workbookViewId="0" topLeftCell="A1">
      <selection activeCell="B25" sqref="B25"/>
    </sheetView>
  </sheetViews>
  <sheetFormatPr defaultColWidth="21.57421875" defaultRowHeight="21.75" customHeight="1"/>
  <cols>
    <col min="1" max="1" width="52.28125" style="1" customWidth="1"/>
    <col min="2" max="2" width="32.421875" style="1" customWidth="1"/>
    <col min="3" max="16384" width="21.421875" style="1" customWidth="1"/>
  </cols>
  <sheetData>
    <row r="1" spans="1:2" ht="23.25" customHeight="1">
      <c r="A1" s="139" t="s">
        <v>246</v>
      </c>
      <c r="B1" s="139"/>
    </row>
    <row r="2" spans="1:2" s="2" customFormat="1" ht="30.75" customHeight="1">
      <c r="A2" s="137" t="s">
        <v>176</v>
      </c>
      <c r="B2" s="137"/>
    </row>
    <row r="3" spans="1:2" s="2" customFormat="1" ht="21" customHeight="1">
      <c r="A3" s="149" t="s">
        <v>39</v>
      </c>
      <c r="B3" s="149"/>
    </row>
    <row r="4" spans="1:2" ht="21.75" customHeight="1">
      <c r="A4" s="6"/>
      <c r="B4" s="26" t="s">
        <v>129</v>
      </c>
    </row>
    <row r="5" spans="1:2" ht="24" customHeight="1">
      <c r="A5" s="75" t="s">
        <v>216</v>
      </c>
      <c r="B5" s="76" t="s">
        <v>217</v>
      </c>
    </row>
    <row r="6" spans="1:2" ht="24" customHeight="1">
      <c r="A6" s="77" t="s">
        <v>218</v>
      </c>
      <c r="B6" s="78">
        <f>B7+B12+B21</f>
        <v>363</v>
      </c>
    </row>
    <row r="7" spans="1:2" ht="21.75" customHeight="1">
      <c r="A7" s="79" t="s">
        <v>224</v>
      </c>
      <c r="B7" s="80">
        <v>169</v>
      </c>
    </row>
    <row r="8" spans="1:2" ht="21.75" customHeight="1">
      <c r="A8" s="79" t="s">
        <v>225</v>
      </c>
      <c r="B8" s="80">
        <v>108</v>
      </c>
    </row>
    <row r="9" spans="1:2" ht="21.75" customHeight="1">
      <c r="A9" s="79" t="s">
        <v>227</v>
      </c>
      <c r="B9" s="80">
        <v>28</v>
      </c>
    </row>
    <row r="10" spans="1:2" ht="21.75" customHeight="1">
      <c r="A10" s="79" t="s">
        <v>207</v>
      </c>
      <c r="B10" s="80">
        <v>9</v>
      </c>
    </row>
    <row r="11" spans="1:2" ht="21.75" customHeight="1">
      <c r="A11" s="79" t="s">
        <v>228</v>
      </c>
      <c r="B11" s="80">
        <v>24</v>
      </c>
    </row>
    <row r="12" spans="1:2" ht="21.75" customHeight="1">
      <c r="A12" s="79" t="s">
        <v>226</v>
      </c>
      <c r="B12" s="80">
        <v>56</v>
      </c>
    </row>
    <row r="13" spans="1:2" ht="21.75" customHeight="1">
      <c r="A13" s="79" t="s">
        <v>229</v>
      </c>
      <c r="B13" s="80">
        <v>36</v>
      </c>
    </row>
    <row r="14" spans="1:2" ht="21.75" customHeight="1">
      <c r="A14" s="79" t="s">
        <v>230</v>
      </c>
      <c r="B14" s="80">
        <v>2</v>
      </c>
    </row>
    <row r="15" spans="1:2" ht="21.75" customHeight="1">
      <c r="A15" s="79" t="s">
        <v>231</v>
      </c>
      <c r="B15" s="80">
        <v>1</v>
      </c>
    </row>
    <row r="16" spans="1:2" ht="21.75" customHeight="1">
      <c r="A16" s="79" t="s">
        <v>232</v>
      </c>
      <c r="B16" s="80">
        <v>5</v>
      </c>
    </row>
    <row r="17" spans="1:2" ht="21.75" customHeight="1">
      <c r="A17" s="79" t="s">
        <v>233</v>
      </c>
      <c r="B17" s="80">
        <v>1</v>
      </c>
    </row>
    <row r="18" spans="1:2" ht="21.75" customHeight="1">
      <c r="A18" s="79" t="s">
        <v>238</v>
      </c>
      <c r="B18" s="80">
        <v>4</v>
      </c>
    </row>
    <row r="19" spans="1:2" ht="21.75" customHeight="1">
      <c r="A19" s="79" t="s">
        <v>234</v>
      </c>
      <c r="B19" s="80">
        <v>3</v>
      </c>
    </row>
    <row r="20" spans="1:2" ht="21.75" customHeight="1">
      <c r="A20" s="79" t="s">
        <v>235</v>
      </c>
      <c r="B20" s="80">
        <v>4</v>
      </c>
    </row>
    <row r="21" spans="1:2" ht="21.75" customHeight="1">
      <c r="A21" s="79" t="s">
        <v>259</v>
      </c>
      <c r="B21" s="80">
        <v>138</v>
      </c>
    </row>
    <row r="22" spans="1:2" ht="21.75" customHeight="1">
      <c r="A22" s="79" t="s">
        <v>236</v>
      </c>
      <c r="B22" s="80">
        <v>107</v>
      </c>
    </row>
    <row r="23" spans="1:2" ht="21.75" customHeight="1">
      <c r="A23" s="79" t="s">
        <v>237</v>
      </c>
      <c r="B23" s="80">
        <v>31</v>
      </c>
    </row>
  </sheetData>
  <sheetProtection/>
  <autoFilter ref="A5:B23"/>
  <mergeCells count="3">
    <mergeCell ref="A2:B2"/>
    <mergeCell ref="A3:B3"/>
    <mergeCell ref="A1:B1"/>
  </mergeCells>
  <printOptions horizontalCentered="1"/>
  <pageMargins left="0" right="0" top="0.5118110236220472" bottom="0.31496062992125984" header="0.31496062992125984" footer="0.31496062992125984"/>
  <pageSetup blackAndWhite="1" errors="blank"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showZeros="0" zoomScalePageLayoutView="0" workbookViewId="0" topLeftCell="A1">
      <selection activeCell="J16" sqref="J16"/>
    </sheetView>
  </sheetViews>
  <sheetFormatPr defaultColWidth="9.140625" defaultRowHeight="19.5" customHeight="1"/>
  <cols>
    <col min="1" max="1" width="36.8515625" style="7" customWidth="1"/>
    <col min="2" max="2" width="12.7109375" style="8" customWidth="1"/>
    <col min="3" max="3" width="31.00390625" style="9" customWidth="1"/>
    <col min="4" max="4" width="13.421875" style="12" customWidth="1"/>
    <col min="5" max="5" width="13.00390625" style="10" customWidth="1"/>
    <col min="6" max="16384" width="9.00390625" style="10" customWidth="1"/>
  </cols>
  <sheetData>
    <row r="1" spans="1:4" ht="19.5" customHeight="1">
      <c r="A1" s="139" t="s">
        <v>247</v>
      </c>
      <c r="B1" s="139"/>
      <c r="C1" s="139"/>
      <c r="D1" s="139"/>
    </row>
    <row r="2" spans="1:4" ht="29.25" customHeight="1">
      <c r="A2" s="137" t="s">
        <v>177</v>
      </c>
      <c r="B2" s="137"/>
      <c r="C2" s="137"/>
      <c r="D2" s="137"/>
    </row>
    <row r="3" spans="1:4" ht="19.5" customHeight="1" thickBot="1">
      <c r="A3" s="151"/>
      <c r="B3" s="151"/>
      <c r="C3" s="151"/>
      <c r="D3" s="11" t="s">
        <v>30</v>
      </c>
    </row>
    <row r="4" spans="1:4" ht="24" customHeight="1">
      <c r="A4" s="52" t="s">
        <v>37</v>
      </c>
      <c r="B4" s="53" t="s">
        <v>32</v>
      </c>
      <c r="C4" s="54" t="s">
        <v>33</v>
      </c>
      <c r="D4" s="55" t="s">
        <v>38</v>
      </c>
    </row>
    <row r="5" spans="1:5" ht="24" customHeight="1">
      <c r="A5" s="89" t="s">
        <v>34</v>
      </c>
      <c r="B5" s="90">
        <f>B6+B18</f>
        <v>19298</v>
      </c>
      <c r="C5" s="89" t="s">
        <v>34</v>
      </c>
      <c r="D5" s="90">
        <f>D6+D18</f>
        <v>19298</v>
      </c>
      <c r="E5" s="8"/>
    </row>
    <row r="6" spans="1:5" ht="24" customHeight="1">
      <c r="A6" s="91" t="s">
        <v>35</v>
      </c>
      <c r="B6" s="90">
        <v>19298</v>
      </c>
      <c r="C6" s="92" t="s">
        <v>36</v>
      </c>
      <c r="D6" s="90">
        <f>SUM(D7:D14)</f>
        <v>4980</v>
      </c>
      <c r="E6" s="8"/>
    </row>
    <row r="7" spans="1:4" ht="19.5" customHeight="1">
      <c r="A7" s="93" t="s">
        <v>83</v>
      </c>
      <c r="B7" s="94"/>
      <c r="C7" s="93" t="s">
        <v>130</v>
      </c>
      <c r="D7" s="94"/>
    </row>
    <row r="8" spans="1:4" ht="19.5" customHeight="1">
      <c r="A8" s="93" t="s">
        <v>84</v>
      </c>
      <c r="B8" s="94"/>
      <c r="C8" s="93" t="s">
        <v>48</v>
      </c>
      <c r="D8" s="94"/>
    </row>
    <row r="9" spans="1:4" ht="19.5" customHeight="1">
      <c r="A9" s="93" t="s">
        <v>85</v>
      </c>
      <c r="B9" s="94"/>
      <c r="C9" s="93" t="s">
        <v>49</v>
      </c>
      <c r="D9" s="94">
        <v>4980</v>
      </c>
    </row>
    <row r="10" spans="1:4" ht="19.5" customHeight="1">
      <c r="A10" s="93" t="s">
        <v>86</v>
      </c>
      <c r="B10" s="94"/>
      <c r="C10" s="93" t="s">
        <v>50</v>
      </c>
      <c r="D10" s="94"/>
    </row>
    <row r="11" spans="1:4" ht="19.5" customHeight="1">
      <c r="A11" s="93" t="s">
        <v>87</v>
      </c>
      <c r="B11" s="94">
        <v>18698</v>
      </c>
      <c r="C11" s="93" t="s">
        <v>51</v>
      </c>
      <c r="D11" s="94"/>
    </row>
    <row r="12" spans="1:4" ht="19.5" customHeight="1">
      <c r="A12" s="93" t="s">
        <v>88</v>
      </c>
      <c r="B12" s="94"/>
      <c r="C12" s="93" t="s">
        <v>219</v>
      </c>
      <c r="D12" s="94"/>
    </row>
    <row r="13" spans="1:4" ht="19.5" customHeight="1">
      <c r="A13" s="93" t="s">
        <v>89</v>
      </c>
      <c r="B13" s="94"/>
      <c r="C13" s="93" t="s">
        <v>220</v>
      </c>
      <c r="D13" s="94"/>
    </row>
    <row r="14" spans="1:4" ht="19.5" customHeight="1">
      <c r="A14" s="93" t="s">
        <v>90</v>
      </c>
      <c r="B14" s="94"/>
      <c r="C14" s="93" t="s">
        <v>221</v>
      </c>
      <c r="D14" s="94"/>
    </row>
    <row r="15" spans="1:4" ht="19.5" customHeight="1">
      <c r="A15" s="93" t="s">
        <v>91</v>
      </c>
      <c r="B15" s="94"/>
      <c r="C15" s="93"/>
      <c r="D15" s="94"/>
    </row>
    <row r="16" spans="1:4" ht="19.5" customHeight="1">
      <c r="A16" s="95" t="s">
        <v>92</v>
      </c>
      <c r="B16" s="94"/>
      <c r="C16" s="93"/>
      <c r="D16" s="94"/>
    </row>
    <row r="17" spans="1:4" ht="19.5" customHeight="1">
      <c r="A17" s="93" t="s">
        <v>127</v>
      </c>
      <c r="B17" s="94">
        <v>600</v>
      </c>
      <c r="C17" s="96"/>
      <c r="D17" s="97"/>
    </row>
    <row r="18" spans="1:4" ht="19.5" customHeight="1">
      <c r="A18" s="91" t="s">
        <v>28</v>
      </c>
      <c r="B18" s="90">
        <f>B19+B20+B21+B24</f>
        <v>0</v>
      </c>
      <c r="C18" s="91" t="s">
        <v>29</v>
      </c>
      <c r="D18" s="90">
        <f>SUM(D19:D23)</f>
        <v>14318</v>
      </c>
    </row>
    <row r="19" spans="1:4" ht="19.5" customHeight="1">
      <c r="A19" s="93" t="s">
        <v>223</v>
      </c>
      <c r="B19" s="98"/>
      <c r="C19" s="93" t="s">
        <v>161</v>
      </c>
      <c r="D19" s="98">
        <v>2500</v>
      </c>
    </row>
    <row r="20" spans="1:4" ht="19.5" customHeight="1">
      <c r="A20" s="93" t="s">
        <v>211</v>
      </c>
      <c r="B20" s="98"/>
      <c r="C20" s="93" t="s">
        <v>52</v>
      </c>
      <c r="D20" s="98">
        <v>11818</v>
      </c>
    </row>
    <row r="21" spans="1:8" ht="19.5" customHeight="1">
      <c r="A21" s="99" t="s">
        <v>159</v>
      </c>
      <c r="B21" s="98">
        <f>SUM(B22:B23)</f>
        <v>0</v>
      </c>
      <c r="C21" s="100" t="s">
        <v>113</v>
      </c>
      <c r="D21" s="98"/>
      <c r="H21" s="10" t="s">
        <v>258</v>
      </c>
    </row>
    <row r="22" spans="1:4" ht="19.5" customHeight="1">
      <c r="A22" s="101" t="s">
        <v>128</v>
      </c>
      <c r="B22" s="98"/>
      <c r="C22" s="102"/>
      <c r="D22" s="98"/>
    </row>
    <row r="23" spans="1:4" ht="19.5" customHeight="1">
      <c r="A23" s="103" t="s">
        <v>122</v>
      </c>
      <c r="B23" s="104"/>
      <c r="C23" s="102"/>
      <c r="D23" s="98"/>
    </row>
    <row r="24" spans="1:4" ht="19.5" customHeight="1">
      <c r="A24" s="103" t="s">
        <v>160</v>
      </c>
      <c r="B24" s="104"/>
      <c r="C24" s="103"/>
      <c r="D24" s="104"/>
    </row>
    <row r="25" spans="1:4" ht="34.5" customHeight="1">
      <c r="A25" s="150" t="s">
        <v>142</v>
      </c>
      <c r="B25" s="150"/>
      <c r="C25" s="150"/>
      <c r="D25" s="150"/>
    </row>
  </sheetData>
  <sheetProtection/>
  <mergeCells count="5">
    <mergeCell ref="A25:D25"/>
    <mergeCell ref="A2:D2"/>
    <mergeCell ref="A3:C3"/>
    <mergeCell ref="A1:B1"/>
    <mergeCell ref="C1:D1"/>
  </mergeCells>
  <printOptions horizontalCentered="1"/>
  <pageMargins left="0.2362204724409449" right="0.2362204724409449" top="0.5118110236220472" bottom="0.31496062992125984" header="0.31496062992125984" footer="0.31496062992125984"/>
  <pageSetup blackAndWhite="1" errors="blank" horizontalDpi="600" verticalDpi="600" orientation="portrait" paperSize="9" r:id="rId1"/>
  <headerFooter alignWithMargins="0">
    <oddFooter>&amp;C第 &amp;P 页，共 &amp;N 页</oddFooter>
  </headerFooter>
  <ignoredErrors>
    <ignoredError sqref="D1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zoomScalePageLayoutView="0" workbookViewId="0" topLeftCell="A1">
      <selection activeCell="G13" sqref="G13"/>
    </sheetView>
  </sheetViews>
  <sheetFormatPr defaultColWidth="9.140625" defaultRowHeight="19.5" customHeight="1"/>
  <cols>
    <col min="1" max="1" width="9.00390625" style="10" customWidth="1"/>
    <col min="2" max="2" width="70.7109375" style="23" customWidth="1"/>
    <col min="3" max="3" width="30.421875" style="12" customWidth="1"/>
    <col min="4" max="16384" width="9.00390625" style="10" customWidth="1"/>
  </cols>
  <sheetData>
    <row r="1" spans="2:3" ht="19.5" customHeight="1">
      <c r="B1" s="139" t="s">
        <v>248</v>
      </c>
      <c r="C1" s="139"/>
    </row>
    <row r="2" spans="2:5" ht="35.25" customHeight="1">
      <c r="B2" s="137" t="s">
        <v>178</v>
      </c>
      <c r="C2" s="137"/>
      <c r="E2" s="25"/>
    </row>
    <row r="3" spans="2:3" ht="19.5" customHeight="1" thickBot="1">
      <c r="B3" s="56"/>
      <c r="C3" s="11" t="s">
        <v>30</v>
      </c>
    </row>
    <row r="4" spans="2:3" ht="24" customHeight="1">
      <c r="B4" s="70" t="s">
        <v>33</v>
      </c>
      <c r="C4" s="71" t="s">
        <v>93</v>
      </c>
    </row>
    <row r="5" spans="1:3" ht="21.75" customHeight="1">
      <c r="A5" s="61"/>
      <c r="B5" s="63" t="s">
        <v>212</v>
      </c>
      <c r="C5" s="65">
        <f>C6</f>
        <v>4980</v>
      </c>
    </row>
    <row r="6" spans="1:3" ht="19.5" customHeight="1">
      <c r="A6" s="61">
        <v>212</v>
      </c>
      <c r="B6" s="63" t="s">
        <v>195</v>
      </c>
      <c r="C6" s="65">
        <v>4980</v>
      </c>
    </row>
    <row r="7" spans="1:3" ht="19.5" customHeight="1">
      <c r="A7" s="61">
        <v>21210</v>
      </c>
      <c r="B7" s="63" t="s">
        <v>214</v>
      </c>
      <c r="C7" s="65">
        <f>SUM(C8:C8)</f>
        <v>4980</v>
      </c>
    </row>
    <row r="8" spans="1:3" ht="19.5" customHeight="1">
      <c r="A8" s="61">
        <v>2121001</v>
      </c>
      <c r="B8" s="66" t="s">
        <v>213</v>
      </c>
      <c r="C8" s="67">
        <v>4980</v>
      </c>
    </row>
    <row r="15" ht="19.5" customHeight="1">
      <c r="H15" s="74"/>
    </row>
  </sheetData>
  <sheetProtection/>
  <mergeCells count="2">
    <mergeCell ref="B2:C2"/>
    <mergeCell ref="B1:C1"/>
  </mergeCells>
  <printOptions horizontalCentered="1"/>
  <pageMargins left="0.2362204724409449" right="0.2362204724409449" top="0.31496062992125984" bottom="0.31496062992125984" header="0.31496062992125984" footer="0.31496062992125984"/>
  <pageSetup blackAndWhite="1" errors="blank" fitToHeight="0" fitToWidth="0" horizontalDpi="600" verticalDpi="600" orientation="portrait" paperSize="9" scale="84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showZeros="0" zoomScalePageLayoutView="0" workbookViewId="0" topLeftCell="A1">
      <selection activeCell="I22" sqref="I22"/>
    </sheetView>
  </sheetViews>
  <sheetFormatPr defaultColWidth="17.421875" defaultRowHeight="15"/>
  <cols>
    <col min="1" max="1" width="29.57421875" style="20" customWidth="1"/>
    <col min="2" max="2" width="13.421875" style="22" customWidth="1"/>
    <col min="3" max="3" width="35.421875" style="19" customWidth="1"/>
    <col min="4" max="4" width="13.421875" style="18" customWidth="1"/>
    <col min="5" max="5" width="9.00390625" style="20" customWidth="1"/>
    <col min="6" max="6" width="11.28125" style="20" customWidth="1"/>
    <col min="7" max="250" width="9.00390625" style="20" customWidth="1"/>
    <col min="251" max="251" width="29.57421875" style="20" customWidth="1"/>
    <col min="252" max="252" width="12.7109375" style="20" customWidth="1"/>
    <col min="253" max="253" width="29.7109375" style="20" customWidth="1"/>
    <col min="254" max="254" width="17.00390625" style="20" customWidth="1"/>
    <col min="255" max="255" width="37.00390625" style="20" customWidth="1"/>
    <col min="256" max="16384" width="17.421875" style="20" customWidth="1"/>
  </cols>
  <sheetData>
    <row r="1" spans="1:4" ht="18.75">
      <c r="A1" s="154" t="s">
        <v>249</v>
      </c>
      <c r="B1" s="154"/>
      <c r="C1" s="27"/>
      <c r="D1" s="28"/>
    </row>
    <row r="2" spans="1:4" ht="30" customHeight="1">
      <c r="A2" s="152" t="s">
        <v>242</v>
      </c>
      <c r="B2" s="152"/>
      <c r="C2" s="152"/>
      <c r="D2" s="152"/>
    </row>
    <row r="3" spans="1:4" s="21" customFormat="1" ht="21.75" customHeight="1">
      <c r="A3" s="36"/>
      <c r="B3" s="37"/>
      <c r="C3" s="38"/>
      <c r="D3" s="39" t="s">
        <v>30</v>
      </c>
    </row>
    <row r="4" spans="1:4" s="21" customFormat="1" ht="24" customHeight="1">
      <c r="A4" s="105" t="s">
        <v>37</v>
      </c>
      <c r="B4" s="105" t="s">
        <v>58</v>
      </c>
      <c r="C4" s="105" t="s">
        <v>33</v>
      </c>
      <c r="D4" s="119" t="s">
        <v>27</v>
      </c>
    </row>
    <row r="5" spans="1:5" s="21" customFormat="1" ht="24" customHeight="1">
      <c r="A5" s="105" t="s">
        <v>34</v>
      </c>
      <c r="B5" s="106">
        <f>B6+B19</f>
        <v>0</v>
      </c>
      <c r="C5" s="105" t="s">
        <v>96</v>
      </c>
      <c r="D5" s="106">
        <f>B5</f>
        <v>0</v>
      </c>
      <c r="E5" s="24"/>
    </row>
    <row r="6" spans="1:5" s="21" customFormat="1" ht="24" customHeight="1">
      <c r="A6" s="107" t="s">
        <v>35</v>
      </c>
      <c r="B6" s="108">
        <f>SUM(B7:B10)</f>
        <v>0</v>
      </c>
      <c r="C6" s="109" t="s">
        <v>97</v>
      </c>
      <c r="D6" s="108">
        <f>D7+D11+D14+D17</f>
        <v>0</v>
      </c>
      <c r="E6" s="24"/>
    </row>
    <row r="7" spans="1:5" s="21" customFormat="1" ht="19.5" customHeight="1">
      <c r="A7" s="93" t="s">
        <v>56</v>
      </c>
      <c r="B7" s="94"/>
      <c r="C7" s="110" t="s">
        <v>78</v>
      </c>
      <c r="D7" s="94"/>
      <c r="E7" s="59"/>
    </row>
    <row r="8" spans="1:5" s="21" customFormat="1" ht="19.5" customHeight="1">
      <c r="A8" s="93" t="s">
        <v>57</v>
      </c>
      <c r="B8" s="94"/>
      <c r="C8" s="111" t="s">
        <v>133</v>
      </c>
      <c r="D8" s="94"/>
      <c r="E8" s="59"/>
    </row>
    <row r="9" spans="1:5" s="21" customFormat="1" ht="19.5" customHeight="1">
      <c r="A9" s="93" t="s">
        <v>131</v>
      </c>
      <c r="B9" s="94"/>
      <c r="C9" s="111" t="s">
        <v>134</v>
      </c>
      <c r="D9" s="94"/>
      <c r="E9" s="24"/>
    </row>
    <row r="10" spans="1:5" s="21" customFormat="1" ht="19.5" customHeight="1">
      <c r="A10" s="93" t="s">
        <v>132</v>
      </c>
      <c r="B10" s="94"/>
      <c r="C10" s="111" t="s">
        <v>135</v>
      </c>
      <c r="D10" s="94"/>
      <c r="E10" s="24"/>
    </row>
    <row r="11" spans="1:6" s="21" customFormat="1" ht="19.5" customHeight="1">
      <c r="A11" s="112"/>
      <c r="B11" s="113"/>
      <c r="C11" s="110" t="s">
        <v>79</v>
      </c>
      <c r="D11" s="113"/>
      <c r="E11" s="59"/>
      <c r="F11" s="24"/>
    </row>
    <row r="12" spans="1:6" s="21" customFormat="1" ht="19.5" customHeight="1">
      <c r="A12" s="114"/>
      <c r="B12" s="113"/>
      <c r="C12" s="111" t="s">
        <v>136</v>
      </c>
      <c r="D12" s="113"/>
      <c r="E12" s="24"/>
      <c r="F12" s="24"/>
    </row>
    <row r="13" spans="1:6" s="21" customFormat="1" ht="19.5" customHeight="1">
      <c r="A13" s="114"/>
      <c r="B13" s="113"/>
      <c r="C13" s="111" t="s">
        <v>137</v>
      </c>
      <c r="D13" s="113"/>
      <c r="E13" s="24"/>
      <c r="F13" s="24"/>
    </row>
    <row r="14" spans="1:6" s="21" customFormat="1" ht="19.5" customHeight="1">
      <c r="A14" s="115"/>
      <c r="B14" s="116"/>
      <c r="C14" s="110" t="s">
        <v>138</v>
      </c>
      <c r="D14" s="116"/>
      <c r="E14" s="24"/>
      <c r="F14" s="24"/>
    </row>
    <row r="15" spans="1:5" s="21" customFormat="1" ht="19.5" customHeight="1">
      <c r="A15" s="115"/>
      <c r="B15" s="116"/>
      <c r="C15" s="111" t="s">
        <v>140</v>
      </c>
      <c r="D15" s="116"/>
      <c r="E15" s="24"/>
    </row>
    <row r="16" spans="1:5" s="21" customFormat="1" ht="19.5" customHeight="1">
      <c r="A16" s="117"/>
      <c r="B16" s="113"/>
      <c r="C16" s="118" t="s">
        <v>141</v>
      </c>
      <c r="D16" s="113"/>
      <c r="E16" s="24"/>
    </row>
    <row r="17" spans="1:5" s="21" customFormat="1" ht="19.5" customHeight="1">
      <c r="A17" s="117"/>
      <c r="B17" s="113"/>
      <c r="C17" s="110" t="s">
        <v>80</v>
      </c>
      <c r="D17" s="113"/>
      <c r="E17" s="24"/>
    </row>
    <row r="18" spans="1:5" s="21" customFormat="1" ht="19.5" customHeight="1">
      <c r="A18" s="117"/>
      <c r="B18" s="113"/>
      <c r="C18" s="111" t="s">
        <v>139</v>
      </c>
      <c r="D18" s="113"/>
      <c r="E18" s="24"/>
    </row>
    <row r="19" spans="1:5" s="21" customFormat="1" ht="19.5" customHeight="1">
      <c r="A19" s="91" t="s">
        <v>28</v>
      </c>
      <c r="B19" s="90">
        <f>SUM(B20:B21)</f>
        <v>0</v>
      </c>
      <c r="C19" s="91" t="s">
        <v>98</v>
      </c>
      <c r="D19" s="90">
        <f>SUM(D20:D21)</f>
        <v>0</v>
      </c>
      <c r="E19" s="57"/>
    </row>
    <row r="20" spans="1:5" s="58" customFormat="1" ht="19.5" customHeight="1">
      <c r="A20" s="114" t="s">
        <v>222</v>
      </c>
      <c r="B20" s="113"/>
      <c r="C20" s="118" t="s">
        <v>156</v>
      </c>
      <c r="D20" s="113"/>
      <c r="E20" s="60"/>
    </row>
    <row r="21" spans="1:5" s="58" customFormat="1" ht="19.5" customHeight="1">
      <c r="A21" s="114" t="s">
        <v>157</v>
      </c>
      <c r="B21" s="113"/>
      <c r="C21" s="118" t="s">
        <v>158</v>
      </c>
      <c r="D21" s="113"/>
      <c r="E21" s="60"/>
    </row>
    <row r="22" spans="1:4" ht="38.25" customHeight="1">
      <c r="A22" s="153" t="s">
        <v>261</v>
      </c>
      <c r="B22" s="153"/>
      <c r="C22" s="153"/>
      <c r="D22" s="153"/>
    </row>
  </sheetData>
  <sheetProtection/>
  <mergeCells count="3">
    <mergeCell ref="A2:D2"/>
    <mergeCell ref="A22:D22"/>
    <mergeCell ref="A1:B1"/>
  </mergeCells>
  <printOptions horizontalCentered="1"/>
  <pageMargins left="0.2362204724409449" right="0.2362204724409449" top="0.5118110236220472" bottom="0.31496062992125984" header="0.31496062992125984" footer="0.31496062992125984"/>
  <pageSetup blackAndWhite="1" errors="blank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2022-03-25T03:14:19Z</dcterms:modified>
  <cp:category/>
  <cp:version/>
  <cp:contentType/>
  <cp:contentStatus/>
</cp:coreProperties>
</file>