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96" activeTab="8"/>
  </bookViews>
  <sheets>
    <sheet name="封面" sheetId="30" r:id="rId1"/>
    <sheet name="目录" sheetId="29" r:id="rId2"/>
    <sheet name="表1-区本级公共预算" sheetId="9" r:id="rId3"/>
    <sheet name="表2-区本级支出功能科目" sheetId="25" r:id="rId4"/>
    <sheet name="表3-区本级基金" sheetId="10" r:id="rId5"/>
    <sheet name="表4-区本级国资" sheetId="11" r:id="rId6"/>
    <sheet name="表5-债务" sheetId="31" r:id="rId7"/>
    <sheet name="表6-债务明细安排" sheetId="38" r:id="rId8"/>
    <sheet name="表7-抗疫特别国债项目明细" sheetId="39" r:id="rId9"/>
  </sheets>
  <definedNames>
    <definedName name="_xlnm._FilterDatabase" localSheetId="3" hidden="1">'表2-区本级支出功能科目'!$A$5:$E$506</definedName>
    <definedName name="_xlnm._FilterDatabase" localSheetId="7" hidden="1">'表6-债务明细安排'!$A$6:$K$6</definedName>
    <definedName name="_xlnm.Print_Area" localSheetId="2">'表1-区本级公共预算'!$A$1:$H$42</definedName>
    <definedName name="_xlnm.Print_Area" localSheetId="3">'表2-区本级支出功能科目'!$A$1:$D$506</definedName>
    <definedName name="_xlnm.Print_Area" localSheetId="4">'表3-区本级基金'!$A$1:$H$77</definedName>
    <definedName name="_xlnm.Print_Area" localSheetId="5">'表4-区本级国资'!$A$1:$H$16</definedName>
    <definedName name="_xlnm.Print_Area" localSheetId="7">'表6-债务明细安排'!$A$1:$I$47</definedName>
    <definedName name="_xlnm.Print_Area" localSheetId="8">'表7-抗疫特别国债项目明细'!$A$1:$F$85</definedName>
    <definedName name="_xlnm.Print_Area" localSheetId="0">封面!$A$2:$N$19</definedName>
    <definedName name="_xlnm.Print_Titles" localSheetId="2">'表1-区本级公共预算'!$4:$4</definedName>
    <definedName name="_xlnm.Print_Titles" localSheetId="3">'表2-区本级支出功能科目'!$4:$4</definedName>
    <definedName name="_xlnm.Print_Titles" localSheetId="4">'表3-区本级基金'!$4:$4</definedName>
    <definedName name="_xlnm.Print_Titles" localSheetId="6">'表5-债务'!$4:$4</definedName>
    <definedName name="_xlnm.Print_Titles" localSheetId="7">'表6-债务明细安排'!$4:$4</definedName>
    <definedName name="_xlnm.Print_Titles" localSheetId="8">'表7-抗疫特别国债项目明细'!$4:$4</definedName>
  </definedNames>
  <calcPr calcId="144525"/>
</workbook>
</file>

<file path=xl/sharedStrings.xml><?xml version="1.0" encoding="utf-8"?>
<sst xmlns="http://schemas.openxmlformats.org/spreadsheetml/2006/main" count="1291" uniqueCount="856">
  <si>
    <t>内部资料</t>
  </si>
  <si>
    <t>妥善保管</t>
  </si>
  <si>
    <t>涪陵区2020年区级预算调整方案</t>
  </si>
  <si>
    <t>2020年10月</t>
  </si>
  <si>
    <t>目      录</t>
  </si>
  <si>
    <t>表1</t>
  </si>
  <si>
    <t>涪陵区2020年区级一般公共预算调整预算表</t>
  </si>
  <si>
    <t>单位：万元</t>
  </si>
  <si>
    <t>收      入</t>
  </si>
  <si>
    <t>预算数</t>
  </si>
  <si>
    <t>调整数</t>
  </si>
  <si>
    <t>调整预算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</si>
  <si>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</si>
  <si>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</si>
  <si>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</si>
  <si>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</si>
  <si>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</si>
  <si>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</si>
  <si>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>增值税</t>
  </si>
  <si>
    <t>二、外交支出</t>
  </si>
  <si>
    <t>营业税</t>
  </si>
  <si>
    <t>三、国防支出</t>
  </si>
  <si>
    <t>企业所得税</t>
  </si>
  <si>
    <t>四、公共安全支出</t>
  </si>
  <si>
    <t>个人所得税</t>
  </si>
  <si>
    <t>五、教育支出</t>
  </si>
  <si>
    <t>资源税</t>
  </si>
  <si>
    <t>六、科学技术支出</t>
  </si>
  <si>
    <t>城市维护建设税</t>
  </si>
  <si>
    <t>七、文化旅游体育与传媒支出</t>
  </si>
  <si>
    <t>房产税</t>
  </si>
  <si>
    <t>八、社会保障和就业支出</t>
  </si>
  <si>
    <t>印花税</t>
  </si>
  <si>
    <t>九、卫生健康支出</t>
  </si>
  <si>
    <t>城镇土地使用税</t>
  </si>
  <si>
    <t>十、节能环保支出</t>
  </si>
  <si>
    <t>土地增值税</t>
  </si>
  <si>
    <t>十一、城乡社区支出</t>
  </si>
  <si>
    <t>车船税</t>
  </si>
  <si>
    <t>十二、农林水支出</t>
  </si>
  <si>
    <t>耕地占用税</t>
  </si>
  <si>
    <t>十三、交通运输支出</t>
  </si>
  <si>
    <t>契税</t>
  </si>
  <si>
    <t>十四、资源勘探信息等支出</t>
  </si>
  <si>
    <t>烟叶税</t>
  </si>
  <si>
    <t>十五、商业服务业等支出</t>
  </si>
  <si>
    <t>环境保护税</t>
  </si>
  <si>
    <t>十六、金融支出</t>
  </si>
  <si>
    <t>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</si>
  <si>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</si>
  <si>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</si>
  <si>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</si>
  <si>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</si>
  <si>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</si>
  <si>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</si>
  <si>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</si>
  <si>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</si>
  <si>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</si>
  <si>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国有资源（资产）有偿使用收入</t>
  </si>
  <si>
    <t>二十二、预备费</t>
  </si>
  <si>
    <t xml:space="preserve">    捐赠收入</t>
  </si>
  <si>
    <t>二十三、债务付息支出</t>
  </si>
  <si>
    <t xml:space="preserve">    政府住房基金收入</t>
  </si>
  <si>
    <t>二十四、债务发行费用支出</t>
  </si>
  <si>
    <t xml:space="preserve">    其他收入</t>
  </si>
  <si>
    <t>二十五、其他支出</t>
  </si>
  <si>
    <t>转移性收入合计</t>
  </si>
  <si>
    <t>转移性支出合计</t>
  </si>
  <si>
    <t>一、上级补助收入</t>
  </si>
  <si>
    <t>一、上解上级支出</t>
  </si>
  <si>
    <t>二、乡镇（街道）上解收入</t>
  </si>
  <si>
    <t>二、补助乡镇（街道）支出</t>
  </si>
  <si>
    <t>三、地方政府一般债务转贷收入</t>
  </si>
  <si>
    <t>三、地方政府一般债券还本支出</t>
  </si>
  <si>
    <t xml:space="preserve">     其中：新增</t>
  </si>
  <si>
    <t>四、安排预算稳定调节基金</t>
  </si>
  <si>
    <t xml:space="preserve">           置换</t>
  </si>
  <si>
    <t>五、调出资金</t>
  </si>
  <si>
    <t>四、调入资金</t>
  </si>
  <si>
    <t>六、结转下年</t>
  </si>
  <si>
    <t xml:space="preserve">    调入预算稳定调节基金</t>
  </si>
  <si>
    <t xml:space="preserve">    从政府性基金预算调入</t>
  </si>
  <si>
    <t xml:space="preserve">    从国有资本经营预算调入</t>
  </si>
  <si>
    <t>五、上年结转</t>
  </si>
  <si>
    <t>表2</t>
  </si>
  <si>
    <t>涪陵区2020年区级一般公共预算支出调整预算表</t>
  </si>
  <si>
    <t>科目</t>
  </si>
  <si>
    <t>调整预算数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</si>
  <si>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</si>
  <si>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</si>
  <si>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</si>
  <si>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</si>
  <si>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</si>
  <si>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人大代表履职能力提升</t>
  </si>
  <si>
    <t xml:space="preserve">      代表工作</t>
  </si>
  <si>
    <t xml:space="preserve">      人大信访工作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</si>
  <si>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</si>
  <si>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</si>
  <si>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</si>
  <si>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</si>
  <si>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政府办公厅(室)及相关机构事务</t>
  </si>
  <si>
    <t xml:space="preserve">      政务公开审批</t>
  </si>
  <si>
    <t xml:space="preserve">      信访事务</t>
  </si>
  <si>
    <t xml:space="preserve">    发展与改革事务</t>
  </si>
  <si>
    <t xml:space="preserve">      事业运行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</si>
  <si>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</si>
  <si>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</si>
  <si>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</si>
  <si>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</si>
  <si>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</si>
  <si>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</si>
  <si>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机关服务</t>
  </si>
  <si>
    <t xml:space="preserve">      财政委托业务支出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</si>
  <si>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</si>
  <si>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</si>
  <si>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</si>
  <si>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</si>
  <si>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海关事务</t>
  </si>
  <si>
    <t xml:space="preserve">      其他海关事务支出</t>
  </si>
  <si>
    <t xml:space="preserve">    人力资源事务</t>
  </si>
  <si>
    <t xml:space="preserve">      其他人力资源事务支出</t>
  </si>
  <si>
    <t xml:space="preserve">    纪检监察事务</t>
  </si>
  <si>
    <t xml:space="preserve">      大案要案查处</t>
  </si>
  <si>
    <t xml:space="preserve">    商贸事务</t>
  </si>
  <si>
    <t xml:space="preserve">    港澳台事务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</si>
  <si>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</si>
  <si>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</si>
  <si>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</si>
  <si>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</si>
  <si>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</si>
  <si>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</si>
  <si>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</si>
  <si>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</si>
  <si>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宣传事务</t>
  </si>
  <si>
    <t xml:space="preserve">    统战事务</t>
  </si>
  <si>
    <t xml:space="preserve">    其他共产党事务支出</t>
  </si>
  <si>
    <t xml:space="preserve">      其他共产党事务支出</t>
  </si>
  <si>
    <t xml:space="preserve">    网信事务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</si>
  <si>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</si>
  <si>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</si>
  <si>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</si>
  <si>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</si>
  <si>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</si>
  <si>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</si>
  <si>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人民防空</t>
  </si>
  <si>
    <t xml:space="preserve">  公共安全支出</t>
  </si>
  <si>
    <t xml:space="preserve">    武装警察部队</t>
  </si>
  <si>
    <t xml:space="preserve">      武装警察部队</t>
  </si>
  <si>
    <t xml:space="preserve">    公安</t>
  </si>
  <si>
    <t xml:space="preserve">      信息化建设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</si>
  <si>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</si>
  <si>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</si>
  <si>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</si>
  <si>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</si>
  <si>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检察</t>
  </si>
  <si>
    <t xml:space="preserve">      其他检察支出</t>
  </si>
  <si>
    <t xml:space="preserve">    法院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</si>
  <si>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</si>
  <si>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</si>
  <si>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</si>
  <si>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</si>
  <si>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</si>
  <si>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</si>
  <si>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</si>
  <si>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法制建设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</si>
  <si>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</si>
  <si>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</si>
  <si>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</si>
  <si>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</si>
  <si>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</si>
  <si>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</si>
  <si>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</si>
  <si>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</si>
  <si>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</si>
  <si>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</si>
  <si>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</si>
  <si>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</si>
  <si>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</si>
  <si>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中专教育</t>
  </si>
  <si>
    <t xml:space="preserve">      技校教育</t>
  </si>
  <si>
    <t xml:space="preserve">      职业高中教育</t>
  </si>
  <si>
    <t xml:space="preserve">      其他职业教育支出</t>
  </si>
  <si>
    <t xml:space="preserve">    广播电视教育</t>
  </si>
  <si>
    <t xml:space="preserve">      广播电视学校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</si>
  <si>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</si>
  <si>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</si>
  <si>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</si>
  <si>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</si>
  <si>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</si>
  <si>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</si>
  <si>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其他进修及培训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</si>
  <si>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</si>
  <si>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</si>
  <si>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</si>
  <si>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</si>
  <si>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</si>
  <si>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</si>
  <si>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基础研究</t>
  </si>
  <si>
    <t xml:space="preserve">      机构运行</t>
  </si>
  <si>
    <t xml:space="preserve">    应用研究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</si>
  <si>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</si>
  <si>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</si>
  <si>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</si>
  <si>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</si>
  <si>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</si>
  <si>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</si>
  <si>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科技条件专项</t>
  </si>
  <si>
    <t xml:space="preserve">    社会科学</t>
  </si>
  <si>
    <t xml:space="preserve">      社会科学研究机构</t>
  </si>
  <si>
    <t xml:space="preserve">      社会科学研究</t>
  </si>
  <si>
    <t xml:space="preserve">    科学技术普及</t>
  </si>
  <si>
    <t xml:space="preserve">      科普活动</t>
  </si>
  <si>
    <t xml:space="preserve">      其他科学技术普及支出</t>
  </si>
  <si>
    <t xml:space="preserve">  文化旅游体育与传媒支出</t>
  </si>
  <si>
    <t xml:space="preserve">    文化和旅游</t>
  </si>
  <si>
    <t xml:space="preserve">      图书馆</t>
  </si>
  <si>
    <t xml:space="preserve">      群众文化</t>
  </si>
  <si>
    <t xml:space="preserve">      文化创作与保护</t>
  </si>
  <si>
    <t xml:space="preserve">      文化和旅游市场管理</t>
  </si>
  <si>
    <t xml:space="preserve">      旅游宣传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</si>
  <si>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</si>
  <si>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</si>
  <si>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</si>
  <si>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</si>
  <si>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</si>
  <si>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体育竞赛</t>
  </si>
  <si>
    <t xml:space="preserve">      体育场馆</t>
  </si>
  <si>
    <t xml:space="preserve">      群众体育</t>
  </si>
  <si>
    <t xml:space="preserve">    新闻出版电影</t>
  </si>
  <si>
    <t xml:space="preserve">      出版发行</t>
  </si>
  <si>
    <t xml:space="preserve">    广播电视</t>
  </si>
  <si>
    <t xml:space="preserve">      电视</t>
  </si>
  <si>
    <t xml:space="preserve">  社会保障和就业支出</t>
  </si>
  <si>
    <t xml:space="preserve">    人力资源和社会保障管理事务</t>
  </si>
  <si>
    <t xml:space="preserve">      就业管理事务</t>
  </si>
  <si>
    <t xml:space="preserve">      社会保险经办机构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</si>
  <si>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</si>
  <si>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</si>
  <si>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</si>
  <si>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</si>
  <si>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</si>
  <si>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</si>
  <si>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</si>
  <si>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</si>
  <si>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</si>
  <si>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</si>
  <si>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</si>
  <si>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</si>
  <si>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</si>
  <si>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</si>
  <si>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</si>
  <si>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</si>
  <si>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</si>
  <si>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</si>
  <si>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</si>
  <si>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</si>
  <si>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</si>
  <si>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</si>
  <si>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</si>
  <si>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</si>
  <si>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</si>
  <si>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</si>
  <si>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</si>
  <si>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</si>
  <si>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</si>
  <si>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</si>
  <si>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</si>
  <si>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军队转业干部安置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</si>
  <si>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</si>
  <si>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</si>
  <si>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</si>
  <si>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</si>
  <si>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</si>
  <si>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</si>
  <si>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</si>
  <si>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</si>
  <si>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</si>
  <si>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</si>
  <si>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</si>
  <si>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</si>
  <si>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</si>
  <si>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</si>
  <si>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</si>
  <si>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</si>
  <si>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</si>
  <si>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</si>
  <si>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</si>
  <si>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</si>
  <si>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</si>
  <si>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</si>
  <si>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</si>
  <si>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</si>
  <si>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</si>
  <si>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</si>
  <si>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</si>
  <si>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</si>
  <si>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</si>
  <si>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</si>
  <si>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</si>
  <si>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</si>
  <si>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</si>
  <si>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福利医院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</si>
  <si>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</si>
  <si>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</si>
  <si>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</si>
  <si>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</si>
  <si>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</si>
  <si>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</si>
  <si>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</si>
  <si>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</si>
  <si>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精神卫生机构</t>
  </si>
  <si>
    <t xml:space="preserve">      采供血机构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</si>
  <si>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</si>
  <si>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</si>
  <si>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</si>
  <si>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</si>
  <si>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</si>
  <si>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</si>
  <si>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</si>
  <si>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</si>
  <si>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</si>
  <si>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</si>
  <si>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</si>
  <si>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</si>
  <si>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</si>
  <si>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</si>
  <si>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</si>
  <si>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</si>
  <si>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</si>
  <si>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</si>
  <si>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医疗保障经办事务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</si>
  <si>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</si>
  <si>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</si>
  <si>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</si>
  <si>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 其他卫生健康支出</t>
  </si>
  <si>
    <t xml:space="preserve">  节能环保支出</t>
  </si>
  <si>
    <t xml:space="preserve">    环境保护管理事务</t>
  </si>
  <si>
    <t xml:space="preserve">    污染防治</t>
  </si>
  <si>
    <t xml:space="preserve">      水体</t>
  </si>
  <si>
    <t xml:space="preserve">    自然生态保护</t>
  </si>
  <si>
    <t xml:space="preserve">      农村环境保护</t>
  </si>
  <si>
    <t xml:space="preserve">    天然林保护</t>
  </si>
  <si>
    <t xml:space="preserve">      其他天然林保护支出</t>
  </si>
  <si>
    <t xml:space="preserve">    退耕还林</t>
  </si>
  <si>
    <t xml:space="preserve">      其他退耕还林支出</t>
  </si>
  <si>
    <t xml:space="preserve">    能源节约利用</t>
  </si>
  <si>
    <t xml:space="preserve">      能源节能利用</t>
  </si>
  <si>
    <t xml:space="preserve">    污染减排</t>
  </si>
  <si>
    <t xml:space="preserve">       生态环境监测与信息</t>
  </si>
  <si>
    <t xml:space="preserve">    能源管理事务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</si>
  <si>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</si>
  <si>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</si>
  <si>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</si>
  <si>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</si>
  <si>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</si>
  <si>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</si>
  <si>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</si>
  <si>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</si>
  <si>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</si>
  <si>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</si>
  <si>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</si>
  <si>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</si>
  <si>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</si>
  <si>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</si>
  <si>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</si>
  <si>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</si>
  <si>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</si>
  <si>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</si>
  <si>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</si>
  <si>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</si>
  <si>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</si>
  <si>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</si>
  <si>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</si>
  <si>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农业结构调整补贴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</si>
  <si>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</si>
  <si>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</si>
  <si>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</si>
  <si>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</si>
  <si>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</si>
  <si>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</si>
  <si>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林业和草原</t>
  </si>
  <si>
    <t xml:space="preserve">      事业机构</t>
  </si>
  <si>
    <t xml:space="preserve">      森林培育</t>
  </si>
  <si>
    <t xml:space="preserve">      森林资源管理</t>
  </si>
  <si>
    <t xml:space="preserve">      森林生态效益补偿</t>
  </si>
  <si>
    <t xml:space="preserve">      其他林业和草原支出</t>
  </si>
  <si>
    <t xml:space="preserve">    水利</t>
  </si>
  <si>
    <t xml:space="preserve">      水利行业业务管理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</si>
  <si>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</si>
  <si>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</si>
  <si>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</si>
  <si>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</si>
  <si>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</si>
  <si>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</si>
  <si>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</si>
  <si>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</si>
  <si>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</si>
  <si>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</si>
  <si>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</si>
  <si>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</si>
  <si>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</si>
  <si>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</si>
  <si>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</si>
  <si>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</si>
  <si>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</si>
  <si>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</si>
  <si>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</si>
  <si>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</si>
  <si>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</si>
  <si>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</si>
  <si>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</si>
  <si>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</si>
  <si>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对村集体经济组织的补助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</si>
  <si>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</si>
  <si>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</si>
  <si>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</si>
  <si>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</si>
  <si>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</si>
  <si>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</si>
  <si>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</si>
  <si>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</si>
  <si>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公路养护</t>
  </si>
  <si>
    <t xml:space="preserve">      公路运输管理</t>
  </si>
  <si>
    <t xml:space="preserve">      港口设施</t>
  </si>
  <si>
    <t xml:space="preserve">      航道维护</t>
  </si>
  <si>
    <t xml:space="preserve">      水路运输管理支出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</si>
  <si>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</si>
  <si>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</si>
  <si>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</si>
  <si>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邮政业支出</t>
  </si>
  <si>
    <t xml:space="preserve">      其他邮政业支出</t>
  </si>
  <si>
    <t xml:space="preserve">    车辆购置税支出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</si>
  <si>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</si>
  <si>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</si>
  <si>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</si>
  <si>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</si>
  <si>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资源勘探信息等支出</t>
  </si>
  <si>
    <t xml:space="preserve">    资源勘探开发</t>
  </si>
  <si>
    <t xml:space="preserve">      其他资源勘探业支出</t>
  </si>
  <si>
    <t xml:space="preserve">    制造业</t>
  </si>
  <si>
    <t xml:space="preserve">      化学原料及化学制品制造业</t>
  </si>
  <si>
    <t xml:space="preserve">      有色金属冶炼及压延加工业</t>
  </si>
  <si>
    <t xml:space="preserve">      其他制造业支出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</si>
  <si>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</si>
  <si>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</si>
  <si>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</si>
  <si>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</si>
  <si>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</t>
  </si>
  <si>
    <t xml:space="preserve">      其他资源勘探信息等支出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</si>
  <si>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</si>
  <si>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</si>
  <si>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</si>
  <si>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</si>
  <si>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</si>
  <si>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</si>
  <si>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</si>
  <si>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</si>
  <si>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其他金融支出</t>
  </si>
  <si>
    <t xml:space="preserve">      其他金融支出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</si>
  <si>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</si>
  <si>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</si>
  <si>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</si>
  <si>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国土整治</t>
  </si>
  <si>
    <t xml:space="preserve">      其他自然资源事务支出</t>
  </si>
  <si>
    <t xml:space="preserve">    气象事务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</si>
  <si>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</si>
  <si>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</si>
  <si>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</si>
  <si>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</si>
  <si>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</si>
  <si>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</si>
  <si>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</si>
  <si>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</si>
  <si>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</si>
  <si>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</si>
  <si>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</si>
  <si>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</si>
  <si>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</si>
  <si>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</si>
  <si>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 xml:space="preserve">  粮油物资储备支出</t>
  </si>
  <si>
    <t xml:space="preserve">    粮油事务</t>
  </si>
  <si>
    <t xml:space="preserve">      粮食信息统计</t>
  </si>
  <si>
    <t xml:space="preserve">      粮食财务挂账利息补贴</t>
  </si>
  <si>
    <t xml:space="preserve">    粮油储备</t>
  </si>
  <si>
    <t xml:space="preserve">      储备粮油补贴</t>
  </si>
  <si>
    <t xml:space="preserve">  灾害防治及应急管理支出</t>
  </si>
  <si>
    <t xml:space="preserve">    应急管理事务</t>
  </si>
  <si>
    <t xml:space="preserve">      安全监管</t>
  </si>
  <si>
    <t xml:space="preserve">      其他应急管理支出</t>
  </si>
  <si>
    <t xml:space="preserve">    消防事务</t>
  </si>
  <si>
    <t xml:space="preserve">      消防应急救援</t>
  </si>
  <si>
    <t xml:space="preserve">    地震事务</t>
  </si>
  <si>
    <t xml:space="preserve">      地震灾害预防</t>
  </si>
  <si>
    <t xml:space="preserve">      地震事业机构 </t>
  </si>
  <si>
    <t xml:space="preserve">    自然灾害救灾及恢复重建支出</t>
  </si>
  <si>
    <t xml:space="preserve">      地方自然灾害生活补助</t>
  </si>
  <si>
    <t xml:space="preserve">    其他灾害防治及应急管理支出</t>
  </si>
  <si>
    <t xml:space="preserve">  预备费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</si>
  <si>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</si>
  <si>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</si>
  <si>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</si>
  <si>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</si>
  <si>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</si>
  <si>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</si>
  <si>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>表3</t>
  </si>
  <si>
    <t>涪陵区2020年区级政府性基金预算调整预算表</t>
  </si>
  <si>
    <t>收        入</t>
  </si>
  <si>
    <t>支        出</t>
  </si>
  <si>
    <t>一、国有土地使用权出让收入</t>
  </si>
  <si>
    <t>一、文化旅游体育与传媒支出</t>
  </si>
  <si>
    <t>二、农业土地开发资金收入</t>
  </si>
  <si>
    <t xml:space="preserve">    旅游发展基金支出</t>
  </si>
  <si>
    <t>三、国有土地收益基金收入</t>
  </si>
  <si>
    <t xml:space="preserve">      地方旅游开发项目补助</t>
  </si>
  <si>
    <t>四、污水处理费收入</t>
  </si>
  <si>
    <t>二、社会保障和就业支出</t>
  </si>
  <si>
    <t>五、城市基础设施配套费收入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</si>
  <si>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</si>
  <si>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</si>
  <si>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</si>
  <si>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小型水库移民扶助基金安排的支出</t>
  </si>
  <si>
    <t>三、城乡社区支出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</si>
  <si>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</si>
  <si>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</si>
  <si>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</si>
  <si>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</si>
  <si>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</si>
  <si>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</si>
  <si>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</si>
  <si>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</si>
  <si>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城市基础设施配套费安排的支出</t>
  </si>
  <si>
    <t xml:space="preserve">      城市公共设施</t>
  </si>
  <si>
    <t xml:space="preserve">      其他城市基础设施配套费安排的支出</t>
  </si>
  <si>
    <t xml:space="preserve">    污水处理费安排的支出</t>
  </si>
  <si>
    <t xml:space="preserve">      其他污水处理费安排的支出</t>
  </si>
  <si>
    <t xml:space="preserve">    土地储备专项债券收入安排的支出</t>
  </si>
  <si>
    <t xml:space="preserve">      其他土地储备专项债券收入安排的支出</t>
  </si>
  <si>
    <t>四、农林水支出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</si>
  <si>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</si>
  <si>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</si>
  <si>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</si>
  <si>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</si>
  <si>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三峡工程后续工作</t>
  </si>
  <si>
    <t>五、其他支出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</si>
  <si>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</si>
  <si>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</si>
  <si>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</si>
  <si>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</si>
  <si>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</si>
  <si>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</si>
  <si>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</si>
  <si>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</si>
  <si>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</si>
  <si>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</si>
  <si>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</si>
  <si>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>六、债务付息支出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</si>
  <si>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</si>
  <si>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</si>
  <si>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</si>
  <si>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>七、债务发行费用支出</t>
  </si>
  <si>
    <t xml:space="preserve">    地方政府专项债务发行费用支出</t>
  </si>
  <si>
    <t xml:space="preserve">      国有土地使用权出让金债务发行费用支出</t>
  </si>
  <si>
    <t>八、疫特别国债安排的支出</t>
  </si>
  <si>
    <t xml:space="preserve">    基础设施建设</t>
  </si>
  <si>
    <t xml:space="preserve">      公共卫生体系建设</t>
  </si>
  <si>
    <t xml:space="preserve">      重大疫情防控救治体系建设</t>
  </si>
  <si>
    <t xml:space="preserve">      生态环境治理</t>
  </si>
  <si>
    <t xml:space="preserve">      其他基础设施建设</t>
  </si>
  <si>
    <t xml:space="preserve">    抗疫相关支出</t>
  </si>
  <si>
    <t xml:space="preserve">      援企稳岗补贴</t>
  </si>
  <si>
    <t xml:space="preserve">      困难群众基本生活补助</t>
  </si>
  <si>
    <t xml:space="preserve">      其他抗疫相关支出</t>
  </si>
  <si>
    <t xml:space="preserve">    其中：抗疫特别国债资金</t>
  </si>
  <si>
    <t xml:space="preserve">         其中：抗疫特别国债</t>
  </si>
  <si>
    <t>三、地方政府专项债务转贷收入</t>
  </si>
  <si>
    <t>三、地方政府专项债务还本支出</t>
  </si>
  <si>
    <t xml:space="preserve">    其中：新增</t>
  </si>
  <si>
    <t>四、调出资金</t>
  </si>
  <si>
    <t xml:space="preserve">          置换</t>
  </si>
  <si>
    <t>五、结转下年</t>
  </si>
  <si>
    <t>表4</t>
  </si>
  <si>
    <t>涪陵区2020年区级国有资本经营预算调整情况表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</si>
  <si>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</si>
  <si>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</si>
  <si>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</si>
  <si>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</si>
  <si>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</si>
  <si>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</si>
  <si>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</si>
  <si>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</si>
  <si>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</si>
  <si>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</si>
  <si>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三、调入资金</t>
  </si>
  <si>
    <t>三、调出资金</t>
  </si>
  <si>
    <t>四、上年结转</t>
  </si>
  <si>
    <t>四、结转下年</t>
  </si>
  <si>
    <t>表5</t>
  </si>
  <si>
    <t>涪陵区2020年地方政府债务限额调整情况表</t>
  </si>
  <si>
    <t>单位：亿元</t>
  </si>
  <si>
    <t>项目</t>
  </si>
  <si>
    <t>金额</t>
  </si>
  <si>
    <t>一、2019年地方政府债务限额</t>
  </si>
  <si>
    <t xml:space="preserve">     其中：一般债务限额</t>
  </si>
  <si>
    <t xml:space="preserve">          专项债务限额</t>
  </si>
  <si>
    <t>二、2020年新增地方政府债务限额</t>
  </si>
  <si>
    <t>附：提前下达的2020年第一批新增地方政府债务限额</t>
  </si>
  <si>
    <t>附：提前下达的2020年第二批新增地方政府债务限额</t>
  </si>
  <si>
    <t>附：2020年第三批新增地方政府债务限额</t>
  </si>
  <si>
    <t>附：2020年第五批新增地方政府债务限额</t>
  </si>
  <si>
    <t>三、2020年地方政府债务限额</t>
  </si>
  <si>
    <t>表6</t>
  </si>
  <si>
    <t>涪陵区2020年限额调整地方政府债券资金安排表</t>
  </si>
  <si>
    <t>序号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</si>
  <si>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</si>
  <si>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</si>
  <si>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</si>
  <si>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</si>
  <si>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</si>
  <si>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</si>
  <si>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</si>
  <si>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</si>
  <si>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总计</t>
  </si>
  <si>
    <t>第一批项目合计</t>
  </si>
  <si>
    <t>（一）</t>
  </si>
  <si>
    <t>一般债券</t>
  </si>
  <si>
    <t>征地拆迁项目</t>
  </si>
  <si>
    <t>P19500102-0081</t>
  </si>
  <si>
    <t>其他市政建设</t>
  </si>
  <si>
    <t>区统征办</t>
  </si>
  <si>
    <t>市政基础设施建设项目</t>
  </si>
  <si>
    <t>P19500102-0078</t>
  </si>
  <si>
    <t>区城管局</t>
  </si>
  <si>
    <t>农村非四类人员住房安全隐患整治工程</t>
  </si>
  <si>
    <t>调整</t>
  </si>
  <si>
    <t>其他社会保障</t>
  </si>
  <si>
    <t>区住建委</t>
  </si>
  <si>
    <t>道路改造项目</t>
  </si>
  <si>
    <t>森林工程</t>
  </si>
  <si>
    <t>P19500102-0054</t>
  </si>
  <si>
    <t>自然生态保护</t>
  </si>
  <si>
    <t>区林业局</t>
  </si>
  <si>
    <t>中医院迁建工程</t>
  </si>
  <si>
    <t>P11500102-0012</t>
  </si>
  <si>
    <t>公立医院</t>
  </si>
  <si>
    <t>中医院</t>
  </si>
  <si>
    <t>扩建审判法庭用房项目</t>
  </si>
  <si>
    <t>P16500102-0065</t>
  </si>
  <si>
    <t>其他政权建设</t>
  </si>
  <si>
    <t>区法院</t>
  </si>
  <si>
    <t>基础教育均衡发展推进项目</t>
  </si>
  <si>
    <t>P19500102-0065</t>
  </si>
  <si>
    <t>其他教育</t>
  </si>
  <si>
    <t>区教委</t>
  </si>
  <si>
    <t>涪陵区图书馆（含少儿图书馆）迁建工程</t>
  </si>
  <si>
    <t>P15500102-0051</t>
  </si>
  <si>
    <t>文化旅游</t>
  </si>
  <si>
    <t>区图书馆</t>
  </si>
  <si>
    <t>公安局技术用房项目</t>
  </si>
  <si>
    <t>P11500102-0013</t>
  </si>
  <si>
    <t>区公安局</t>
  </si>
  <si>
    <t>涪陵区党校改扩建项目</t>
  </si>
  <si>
    <t>P12500102-0012</t>
  </si>
  <si>
    <t>区委党校</t>
  </si>
  <si>
    <t>新型冠状病毒肺炎等传染病医疗基地建设维修项目</t>
  </si>
  <si>
    <t>P20500102-0001</t>
  </si>
  <si>
    <t>其他医疗卫生</t>
  </si>
  <si>
    <t>区卫健委</t>
  </si>
  <si>
    <t>涪陵区公共卫生服务中心迁建项目</t>
  </si>
  <si>
    <t>P13500102-0028</t>
  </si>
  <si>
    <t>涪陵区老干部活动中心（老年大学）建设项目</t>
  </si>
  <si>
    <t>P17500102-0071</t>
  </si>
  <si>
    <t>其他</t>
  </si>
  <si>
    <t>区老干部局</t>
  </si>
  <si>
    <t>新建改扩建村级便民服务中心项目</t>
  </si>
  <si>
    <t>P19500102-0083</t>
  </si>
  <si>
    <t>各街道（乡镇）</t>
  </si>
  <si>
    <t>乡镇应急消防设施设备建设</t>
  </si>
  <si>
    <t>P19500102-0084</t>
  </si>
  <si>
    <t>涪陵区消防支队</t>
  </si>
  <si>
    <t>李渡街道办事处新办公楼驻地房屋加固维修工程</t>
  </si>
  <si>
    <t>P19500102-0067</t>
  </si>
  <si>
    <t>李渡街道办事处</t>
  </si>
  <si>
    <t>涪陵区行政服务中心功能配套项目</t>
  </si>
  <si>
    <t>P19500102-0085</t>
  </si>
  <si>
    <t>区行政服务中心</t>
  </si>
  <si>
    <t>涪陵区信创工程实施项目</t>
  </si>
  <si>
    <t>区委办公室</t>
  </si>
  <si>
    <t>雪亮工程</t>
  </si>
  <si>
    <t>新校区设施设备</t>
  </si>
  <si>
    <t>十四中</t>
  </si>
  <si>
    <t>第三批项目合计</t>
  </si>
  <si>
    <t>专项债券</t>
  </si>
  <si>
    <t>文化旅游发展建设项目</t>
  </si>
  <si>
    <t>P20500102-0002</t>
  </si>
  <si>
    <t>国投集团</t>
  </si>
  <si>
    <t>江元公司</t>
  </si>
  <si>
    <t>涪陵高新产业园区综合配套项目</t>
  </si>
  <si>
    <t>P19500102-0087</t>
  </si>
  <si>
    <t>产城融合项目</t>
  </si>
  <si>
    <t>新城区集团</t>
  </si>
  <si>
    <t>新城区管委会</t>
  </si>
  <si>
    <t>涪陵工业产业园区基础设施建设项目</t>
  </si>
  <si>
    <t>P19500102-0086</t>
  </si>
  <si>
    <t>第五批项目合计</t>
  </si>
  <si>
    <t>涪陵区2020年乡村振兴水质提升及农业灌溉提升项目</t>
  </si>
  <si>
    <t>P20500102-0003</t>
  </si>
  <si>
    <t>其他农林水利建设</t>
  </si>
  <si>
    <t>区水利局</t>
  </si>
  <si>
    <t>各乡镇</t>
  </si>
  <si>
    <t>2020年国土绿化提升行动项目</t>
  </si>
  <si>
    <t>P20500102-0005</t>
  </si>
  <si>
    <t>李渡长江大桥环境应急设施建设及护栏升级改造工程项目</t>
  </si>
  <si>
    <t>P20500102-0006</t>
  </si>
  <si>
    <t>桥梁</t>
  </si>
  <si>
    <t>区交通局</t>
  </si>
  <si>
    <t>中龙公司/桥管处</t>
  </si>
  <si>
    <t>国道G351云海路口至榨菜集团段路面大修附属设施配套工程</t>
  </si>
  <si>
    <t>P20500102-0007</t>
  </si>
  <si>
    <t>其他公路</t>
  </si>
  <si>
    <t>中龙公司</t>
  </si>
  <si>
    <t>龙潭镇公共服务中心项目</t>
  </si>
  <si>
    <t>P20500102-0008</t>
  </si>
  <si>
    <t>龙潭镇</t>
  </si>
  <si>
    <t>（二）</t>
  </si>
  <si>
    <t>涪陵城乡功能提升改造项目</t>
  </si>
  <si>
    <t>P18500102-0087</t>
  </si>
  <si>
    <t>城建集团</t>
  </si>
  <si>
    <t>涪陵区产业园区发展项目</t>
  </si>
  <si>
    <t>P19500102-0072</t>
  </si>
  <si>
    <t>涪陵区城乡基础设施补短板项目（一期）</t>
  </si>
  <si>
    <t>P20500102-0004</t>
  </si>
  <si>
    <t>表7</t>
  </si>
  <si>
    <t>涪陵区2020年抗疫特别国债和特殊转移支付资金安排表</t>
  </si>
  <si>
    <t>项目类型</t>
  </si>
  <si>
    <t>资金用途</t>
  </si>
  <si>
    <t>抗疫特别国债小计</t>
  </si>
  <si>
    <t xml:space="preserve">23401 基础设施建设 </t>
  </si>
  <si>
    <t>2340102重大疫情防控救治体系建设</t>
  </si>
  <si>
    <t>2340101公共卫生体系建设</t>
  </si>
  <si>
    <t>医疗机构实验室检测能力建设项目</t>
  </si>
  <si>
    <t>医疗机构发热门诊规范化建设项目</t>
  </si>
  <si>
    <t>重庆市涪陵中心医院白涛分院建设项目</t>
  </si>
  <si>
    <t>中心医院传染性疾病救治能力提升建设项目</t>
  </si>
  <si>
    <t>区中医院就医环境改造项目</t>
  </si>
  <si>
    <t>区中医院重大疫情中医药救治基地建设项目</t>
  </si>
  <si>
    <t>百胜镇新河流域榨菜废水集中处理项目二期</t>
  </si>
  <si>
    <t>区生态环境局</t>
  </si>
  <si>
    <t>2340108生态环境治理</t>
  </si>
  <si>
    <t>白涛潘家坝污水处理厂总磷、总氮达标改造工程</t>
  </si>
  <si>
    <t>蒿枝坝污水处理工程</t>
  </si>
  <si>
    <t>涪陵区白涛镇防洪护岸综合整治工程</t>
  </si>
  <si>
    <t>区水务局</t>
  </si>
  <si>
    <t>罗云红军文化广场建设工程</t>
  </si>
  <si>
    <t>涪陵区罗云乡人民政府</t>
  </si>
  <si>
    <t>2340199其他基础设施建设</t>
  </si>
  <si>
    <t>龙桥园区新石组团酒井污水处理厂（一期项目）</t>
  </si>
  <si>
    <t>龙桥工业园区管委会</t>
  </si>
  <si>
    <t>龙桥园区污水处理厂二期（北拱）项目</t>
  </si>
  <si>
    <t>退役士兵养老保险接续</t>
  </si>
  <si>
    <t>区退役局</t>
  </si>
  <si>
    <t>23402 抗疫相关支出-保基本民生</t>
  </si>
  <si>
    <t>2340299其他抗疫相关支出</t>
  </si>
  <si>
    <t>城乡居民医疗保险</t>
  </si>
  <si>
    <t>区医保局</t>
  </si>
  <si>
    <t>村卫生室提升疫情防控能力项目</t>
  </si>
  <si>
    <t>卫生系统疫情防控物资及救治设备购置</t>
  </si>
  <si>
    <t>中心医院医疗设备及耗材购置</t>
  </si>
  <si>
    <t>社区干部防疫补助</t>
  </si>
  <si>
    <t>区民政局</t>
  </si>
  <si>
    <t>核酸检测应检尽检支出</t>
  </si>
  <si>
    <t>基层医疗机构救护车购置</t>
  </si>
  <si>
    <t>区中医院医疗救治能力提升项目</t>
  </si>
  <si>
    <t>区妇幼保健院医疗救治能力提升项目</t>
  </si>
  <si>
    <t>新型冠状病毒肺炎等传染病医疗基地设备购置项目</t>
  </si>
  <si>
    <t>区疾控中心病毒实验室设备及应急物资配置</t>
  </si>
  <si>
    <t>区卫生健康综合行政执法支队传染源快速执法检测设备</t>
  </si>
  <si>
    <t>教育系统防疫设备、物资经费等</t>
  </si>
  <si>
    <t>农村应急广播系统维护</t>
  </si>
  <si>
    <t>区文旅委</t>
  </si>
  <si>
    <t>疫情防控污水垃圾治理</t>
  </si>
  <si>
    <t>区城管局、区生态环境局</t>
  </si>
  <si>
    <t>物业公司防疫以奖代补</t>
  </si>
  <si>
    <t>23402 抗疫相关支出-保市场主体等</t>
  </si>
  <si>
    <t>区市场监管局、经信委、商务委、运管处抗疫物资支出</t>
  </si>
  <si>
    <t>区市场监管局、经信委、商务委、运管处</t>
  </si>
  <si>
    <t>外来人员集中隔离补助经费</t>
  </si>
  <si>
    <t>区商务委</t>
  </si>
  <si>
    <t>工业企业提升“双百”行动扶持资金</t>
  </si>
  <si>
    <t>区经信委、区科技局</t>
  </si>
  <si>
    <t>华峰化工和华峰氨纶用水补助</t>
  </si>
  <si>
    <t>白涛园区管委会</t>
  </si>
  <si>
    <t>禁止活禽交易和宰杀经营者转向经营补助</t>
  </si>
  <si>
    <t>区市场监管局</t>
  </si>
  <si>
    <t>2340204援企稳岗补贴</t>
  </si>
  <si>
    <t>为新开办企业提供免费印章经费</t>
  </si>
  <si>
    <t>疫情期间特殊人群公交补贴和公交亏损补助</t>
  </si>
  <si>
    <t>2340205困难群众基本生活补助</t>
  </si>
  <si>
    <t>新冠病毒疫情防控经费</t>
  </si>
  <si>
    <t>各乡镇街道</t>
  </si>
  <si>
    <t>华峰氨纶扶持资金</t>
  </si>
  <si>
    <t>区财政局</t>
  </si>
  <si>
    <t>华峰铝业扶持资金</t>
  </si>
  <si>
    <t>华峰新材料扶持资金</t>
  </si>
  <si>
    <t>元利科技扶持资金</t>
  </si>
  <si>
    <t>同辉科发扶持资金</t>
  </si>
  <si>
    <t>物业服务企业和保洁企业防疫补助</t>
  </si>
  <si>
    <t>公安疫情防控经费</t>
  </si>
  <si>
    <t>受疫情影响对新型农业经营主体贷款贴息、线上销售补贴等</t>
  </si>
  <si>
    <t>区农业农村委</t>
  </si>
  <si>
    <t>支持合作社、农业生产企业等申请贷款及贴息项目</t>
  </si>
  <si>
    <t>区供销社</t>
  </si>
  <si>
    <t>野生动物养殖后续处置项目</t>
  </si>
  <si>
    <t>青菜头种子款</t>
  </si>
  <si>
    <t>渝东南农科院</t>
  </si>
  <si>
    <t>创业担保贷款财政贴息</t>
  </si>
  <si>
    <t>区人社局</t>
  </si>
  <si>
    <t>2340203创业担保贷款贴息</t>
  </si>
  <si>
    <t>农业保险保费补贴</t>
  </si>
  <si>
    <t>2130803农业保险保费补贴</t>
  </si>
  <si>
    <t>特殊转移支付小计</t>
  </si>
  <si>
    <t>各类学校公用经费</t>
  </si>
  <si>
    <t>保运转</t>
  </si>
  <si>
    <t>营养改善计划</t>
  </si>
  <si>
    <t>保基本民生</t>
  </si>
  <si>
    <t>校园安保经费</t>
  </si>
  <si>
    <t xml:space="preserve">义务教育寄宿制学校生活管理员工资 </t>
  </si>
  <si>
    <t>最低生活保障</t>
  </si>
  <si>
    <t>区低保中心</t>
  </si>
  <si>
    <t>特殊人群医疗救助</t>
  </si>
  <si>
    <t>80岁以上老年人高龄津贴</t>
  </si>
  <si>
    <t>区老龄委</t>
  </si>
  <si>
    <t xml:space="preserve">医务人员抗疫相关支出   </t>
  </si>
  <si>
    <t>各类对象抚恤及慰问</t>
  </si>
  <si>
    <t>区民政局、区社保局、区退役局</t>
  </si>
  <si>
    <t>各类人员生活补助及保险补助</t>
  </si>
  <si>
    <t>义务兵优待金</t>
  </si>
  <si>
    <t>区区退役军人事务局</t>
  </si>
  <si>
    <t>企业退休军转干部基本医疗缴费补助</t>
  </si>
  <si>
    <t>退役士兵自主就业费</t>
  </si>
  <si>
    <t>城乡医疗救助</t>
  </si>
  <si>
    <t>计划生育扶助</t>
  </si>
  <si>
    <t>村社干部补助等</t>
  </si>
  <si>
    <t>城区清扫保洁</t>
  </si>
  <si>
    <t>区储备粮、成品粮储备费用</t>
  </si>
  <si>
    <t>区发改委</t>
  </si>
  <si>
    <t>保粮食能源安全</t>
  </si>
  <si>
    <t>公安辅警人员经费</t>
  </si>
  <si>
    <t>农村土地承包经营权确权颁证工作</t>
  </si>
  <si>
    <t>区农委</t>
  </si>
  <si>
    <t>消防车采购</t>
  </si>
  <si>
    <t>消防支队</t>
  </si>
  <si>
    <t>国土空间规划</t>
  </si>
  <si>
    <t>区规资局</t>
  </si>
  <si>
    <t>第三次土地调查</t>
  </si>
  <si>
    <t>农村生活垃圾治理</t>
  </si>
  <si>
    <t>森林生态效益补偿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</si>
</sst>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_);[Red]\(0\)"/>
    <numFmt numFmtId="178" formatCode="#,##0_);[Red]\(#,##0\)"/>
    <numFmt numFmtId="179" formatCode="#,##0_ "/>
    <numFmt numFmtId="180" formatCode="0.0_);[Red]\(0.0\)"/>
    <numFmt numFmtId="181" formatCode="0_ "/>
    <numFmt numFmtId="182" formatCode="0.0%"/>
  </numFmts>
  <fonts count="52">
    <font>
      <sz val="11"/>
      <color theme="1"/>
      <name val="宋体"/>
      <charset val="134"/>
      <scheme val="minor"/>
    </font>
    <font>
      <b/>
      <sz val="11"/>
      <color indexed="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方正小标宋_GBK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9"/>
      <name val="方正小标宋_GBK"/>
      <charset val="134"/>
    </font>
    <font>
      <sz val="14"/>
      <name val="黑体"/>
      <charset val="134"/>
    </font>
    <font>
      <sz val="18"/>
      <color indexed="10"/>
      <name val="宋体"/>
      <charset val="134"/>
    </font>
    <font>
      <sz val="14"/>
      <color indexed="8"/>
      <name val="宋体"/>
      <charset val="134"/>
    </font>
    <font>
      <sz val="18"/>
      <color indexed="8"/>
      <name val="黑体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楷体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17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42" fillId="0" borderId="0"/>
    <xf numFmtId="0" fontId="44" fillId="0" borderId="3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3" fillId="22" borderId="5" applyNumberFormat="0" applyAlignment="0" applyProtection="0">
      <alignment vertical="center"/>
    </xf>
    <xf numFmtId="0" fontId="45" fillId="22" borderId="4" applyNumberFormat="0" applyAlignment="0" applyProtection="0">
      <alignment vertical="center"/>
    </xf>
    <xf numFmtId="0" fontId="47" fillId="29" borderId="7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2" fillId="0" borderId="0"/>
    <xf numFmtId="0" fontId="32" fillId="2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0" fillId="0" borderId="0"/>
    <xf numFmtId="0" fontId="36" fillId="9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20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</cellStyleXfs>
  <cellXfs count="2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77" fontId="5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9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3" borderId="1" xfId="9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3" fontId="9" fillId="0" borderId="0" xfId="0" applyNumberFormat="1" applyFont="1" applyFill="1" applyAlignment="1" applyProtection="1">
      <alignment vertical="center"/>
    </xf>
    <xf numFmtId="0" fontId="10" fillId="0" borderId="0" xfId="57" applyFont="1">
      <alignment vertical="center"/>
    </xf>
    <xf numFmtId="0" fontId="4" fillId="0" borderId="0" xfId="57" applyFont="1" applyBorder="1" applyAlignment="1">
      <alignment horizontal="center" vertical="center" wrapText="1"/>
    </xf>
    <xf numFmtId="0" fontId="11" fillId="0" borderId="0" xfId="57" applyFont="1" applyBorder="1" applyAlignment="1">
      <alignment horizontal="right" vertical="center" wrapText="1"/>
    </xf>
    <xf numFmtId="0" fontId="12" fillId="0" borderId="1" xfId="57" applyFont="1" applyBorder="1" applyAlignment="1">
      <alignment horizontal="center" vertical="center" wrapText="1"/>
    </xf>
    <xf numFmtId="0" fontId="13" fillId="0" borderId="1" xfId="57" applyFont="1" applyBorder="1" applyAlignment="1">
      <alignment horizontal="center" vertical="center" wrapText="1"/>
    </xf>
    <xf numFmtId="178" fontId="13" fillId="0" borderId="1" xfId="57" applyNumberFormat="1" applyFont="1" applyBorder="1" applyAlignment="1">
      <alignment horizontal="right" vertical="center" wrapText="1"/>
    </xf>
    <xf numFmtId="0" fontId="8" fillId="0" borderId="1" xfId="57" applyFont="1" applyBorder="1" applyAlignment="1">
      <alignment horizontal="center" vertical="center" wrapText="1"/>
    </xf>
    <xf numFmtId="0" fontId="8" fillId="0" borderId="1" xfId="57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57" applyFont="1" applyBorder="1" applyAlignment="1">
      <alignment horizontal="center" vertical="center"/>
    </xf>
    <xf numFmtId="179" fontId="8" fillId="0" borderId="1" xfId="43" applyNumberFormat="1" applyFont="1" applyFill="1" applyBorder="1" applyAlignment="1">
      <alignment horizontal="center" vertical="center" wrapText="1"/>
    </xf>
    <xf numFmtId="178" fontId="7" fillId="0" borderId="1" xfId="49" applyNumberFormat="1" applyFont="1" applyBorder="1">
      <alignment vertical="center"/>
    </xf>
    <xf numFmtId="180" fontId="8" fillId="3" borderId="1" xfId="59" applyNumberFormat="1" applyFont="1" applyFill="1" applyBorder="1" applyAlignment="1">
      <alignment horizontal="center" vertical="center" wrapText="1"/>
    </xf>
    <xf numFmtId="0" fontId="10" fillId="0" borderId="0" xfId="57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3" fontId="7" fillId="0" borderId="1" xfId="9" applyNumberFormat="1" applyFont="1" applyBorder="1">
      <alignment vertical="center"/>
    </xf>
    <xf numFmtId="43" fontId="7" fillId="3" borderId="1" xfId="9" applyNumberFormat="1" applyFont="1" applyFill="1" applyBorder="1">
      <alignment vertical="center"/>
    </xf>
    <xf numFmtId="0" fontId="15" fillId="3" borderId="0" xfId="57" applyFont="1" applyFill="1" applyAlignment="1">
      <alignment vertical="center" shrinkToFit="1"/>
    </xf>
    <xf numFmtId="41" fontId="15" fillId="0" borderId="0" xfId="6" applyFont="1" applyFill="1" applyAlignment="1"/>
    <xf numFmtId="41" fontId="16" fillId="0" borderId="0" xfId="6" applyFont="1" applyFill="1" applyAlignment="1"/>
    <xf numFmtId="41" fontId="3" fillId="0" borderId="0" xfId="6" applyFont="1" applyFill="1" applyAlignment="1"/>
    <xf numFmtId="41" fontId="17" fillId="0" borderId="0" xfId="6" applyFont="1" applyFill="1" applyAlignment="1"/>
    <xf numFmtId="41" fontId="17" fillId="0" borderId="0" xfId="6" applyFont="1" applyFill="1" applyAlignment="1">
      <alignment horizontal="center" vertical="center"/>
    </xf>
    <xf numFmtId="0" fontId="18" fillId="3" borderId="0" xfId="57" applyFont="1" applyFill="1" applyAlignment="1">
      <alignment vertical="center" shrinkToFit="1"/>
    </xf>
    <xf numFmtId="41" fontId="15" fillId="3" borderId="0" xfId="6" applyFont="1" applyFill="1" applyAlignment="1">
      <alignment horizontal="right" vertical="center" shrinkToFit="1"/>
    </xf>
    <xf numFmtId="178" fontId="15" fillId="3" borderId="0" xfId="57" applyNumberFormat="1" applyFont="1" applyFill="1" applyAlignment="1">
      <alignment horizontal="right" vertical="center" shrinkToFit="1"/>
    </xf>
    <xf numFmtId="178" fontId="18" fillId="3" borderId="0" xfId="57" applyNumberFormat="1" applyFont="1" applyFill="1" applyAlignment="1">
      <alignment vertical="center" shrinkToFit="1"/>
    </xf>
    <xf numFmtId="41" fontId="18" fillId="3" borderId="0" xfId="6" applyFont="1" applyFill="1" applyAlignment="1">
      <alignment vertical="center" shrinkToFit="1"/>
    </xf>
    <xf numFmtId="0" fontId="19" fillId="3" borderId="0" xfId="57" applyFont="1" applyFill="1" applyAlignment="1">
      <alignment horizontal="center" vertical="center" shrinkToFit="1"/>
    </xf>
    <xf numFmtId="41" fontId="19" fillId="3" borderId="0" xfId="6" applyFont="1" applyFill="1" applyAlignment="1">
      <alignment horizontal="center" vertical="center" shrinkToFit="1"/>
    </xf>
    <xf numFmtId="0" fontId="2" fillId="3" borderId="0" xfId="57" applyFont="1" applyFill="1" applyBorder="1" applyAlignment="1">
      <alignment horizontal="left" vertical="center" shrinkToFit="1"/>
    </xf>
    <xf numFmtId="41" fontId="17" fillId="3" borderId="2" xfId="6" applyFont="1" applyFill="1" applyBorder="1" applyAlignment="1">
      <alignment horizontal="right" vertical="center" shrinkToFit="1"/>
    </xf>
    <xf numFmtId="178" fontId="20" fillId="3" borderId="2" xfId="57" applyNumberFormat="1" applyFill="1" applyBorder="1" applyAlignment="1">
      <alignment horizontal="right" vertical="center" shrinkToFit="1"/>
    </xf>
    <xf numFmtId="178" fontId="7" fillId="3" borderId="2" xfId="57" applyNumberFormat="1" applyFont="1" applyFill="1" applyBorder="1" applyAlignment="1">
      <alignment vertical="center" shrinkToFit="1"/>
    </xf>
    <xf numFmtId="41" fontId="7" fillId="0" borderId="2" xfId="6" applyFont="1" applyFill="1" applyBorder="1" applyAlignment="1">
      <alignment horizontal="center" vertical="center"/>
    </xf>
    <xf numFmtId="41" fontId="13" fillId="0" borderId="1" xfId="6" applyFont="1" applyFill="1" applyBorder="1" applyAlignment="1">
      <alignment horizontal="center" vertical="center"/>
    </xf>
    <xf numFmtId="41" fontId="6" fillId="3" borderId="1" xfId="6" applyFont="1" applyFill="1" applyBorder="1" applyAlignment="1">
      <alignment horizontal="center" vertical="center" shrinkToFit="1"/>
    </xf>
    <xf numFmtId="178" fontId="6" fillId="0" borderId="1" xfId="57" applyNumberFormat="1" applyFont="1" applyFill="1" applyBorder="1" applyAlignment="1">
      <alignment horizontal="center" vertical="center" shrinkToFit="1"/>
    </xf>
    <xf numFmtId="41" fontId="13" fillId="0" borderId="1" xfId="6" applyFont="1" applyFill="1" applyBorder="1" applyAlignment="1">
      <alignment horizontal="right" vertical="center"/>
    </xf>
    <xf numFmtId="41" fontId="7" fillId="0" borderId="1" xfId="6" applyFont="1" applyFill="1" applyBorder="1">
      <alignment vertical="center"/>
    </xf>
    <xf numFmtId="41" fontId="8" fillId="0" borderId="1" xfId="6" applyFont="1" applyFill="1" applyBorder="1" applyAlignment="1">
      <alignment horizontal="right" vertical="center"/>
    </xf>
    <xf numFmtId="178" fontId="7" fillId="3" borderId="1" xfId="57" applyNumberFormat="1" applyFont="1" applyFill="1" applyBorder="1" applyAlignment="1">
      <alignment vertical="center" shrinkToFit="1"/>
    </xf>
    <xf numFmtId="41" fontId="7" fillId="0" borderId="1" xfId="6" applyFont="1" applyFill="1" applyBorder="1" applyAlignment="1">
      <alignment vertical="center" wrapText="1" shrinkToFit="1"/>
    </xf>
    <xf numFmtId="41" fontId="7" fillId="3" borderId="1" xfId="6" applyFont="1" applyFill="1" applyBorder="1" applyAlignment="1">
      <alignment vertical="center" shrinkToFit="1"/>
    </xf>
    <xf numFmtId="41" fontId="7" fillId="0" borderId="1" xfId="6" applyFont="1" applyFill="1" applyBorder="1" applyAlignment="1">
      <alignment vertical="center" wrapText="1"/>
    </xf>
    <xf numFmtId="41" fontId="7" fillId="0" borderId="1" xfId="6" applyFont="1" applyFill="1" applyBorder="1" applyAlignment="1">
      <alignment vertical="center" shrinkToFit="1"/>
    </xf>
    <xf numFmtId="41" fontId="8" fillId="0" borderId="1" xfId="6" applyFont="1" applyFill="1" applyBorder="1" applyAlignment="1">
      <alignment horizontal="center" vertical="center"/>
    </xf>
    <xf numFmtId="41" fontId="13" fillId="0" borderId="1" xfId="6" applyFont="1" applyFill="1" applyBorder="1" applyAlignment="1">
      <alignment horizontal="center" vertical="center" shrinkToFit="1"/>
    </xf>
    <xf numFmtId="178" fontId="6" fillId="3" borderId="1" xfId="57" applyNumberFormat="1" applyFont="1" applyFill="1" applyBorder="1" applyAlignment="1">
      <alignment vertical="center" shrinkToFit="1"/>
    </xf>
    <xf numFmtId="41" fontId="13" fillId="0" borderId="1" xfId="6" applyFont="1" applyFill="1" applyBorder="1" applyAlignment="1" applyProtection="1">
      <alignment horizontal="right" vertical="center" shrinkToFit="1"/>
    </xf>
    <xf numFmtId="41" fontId="8" fillId="0" borderId="1" xfId="6" applyFont="1" applyFill="1" applyBorder="1" applyAlignment="1">
      <alignment horizontal="left" vertical="center" shrinkToFit="1"/>
    </xf>
    <xf numFmtId="41" fontId="8" fillId="0" borderId="1" xfId="6" applyFont="1" applyFill="1" applyBorder="1" applyAlignment="1" applyProtection="1">
      <alignment horizontal="right" vertical="center" shrinkToFit="1"/>
    </xf>
    <xf numFmtId="41" fontId="8" fillId="0" borderId="1" xfId="6" applyFont="1" applyFill="1" applyBorder="1" applyAlignment="1" applyProtection="1">
      <alignment vertical="center" shrinkToFit="1"/>
    </xf>
    <xf numFmtId="41" fontId="8" fillId="0" borderId="1" xfId="6" applyFont="1" applyFill="1" applyBorder="1" applyAlignment="1">
      <alignment horizontal="right" vertical="center" shrinkToFit="1"/>
    </xf>
    <xf numFmtId="9" fontId="15" fillId="0" borderId="0" xfId="12" applyFont="1" applyFill="1" applyAlignment="1"/>
    <xf numFmtId="0" fontId="15" fillId="0" borderId="0" xfId="57" applyFont="1" applyFill="1" applyAlignment="1">
      <alignment vertical="center" wrapText="1" shrinkToFit="1"/>
    </xf>
    <xf numFmtId="0" fontId="16" fillId="0" borderId="0" xfId="57" applyFont="1" applyFill="1" applyAlignment="1">
      <alignment vertical="center" shrinkToFit="1"/>
    </xf>
    <xf numFmtId="0" fontId="15" fillId="0" borderId="0" xfId="57" applyFont="1" applyFill="1" applyAlignment="1">
      <alignment vertical="center" shrinkToFit="1"/>
    </xf>
    <xf numFmtId="178" fontId="18" fillId="0" borderId="0" xfId="57" applyNumberFormat="1" applyFont="1" applyFill="1" applyAlignment="1">
      <alignment vertical="center" shrinkToFit="1"/>
    </xf>
    <xf numFmtId="178" fontId="7" fillId="0" borderId="0" xfId="57" applyNumberFormat="1" applyFont="1" applyFill="1" applyAlignment="1">
      <alignment vertical="center" shrinkToFit="1"/>
    </xf>
    <xf numFmtId="41" fontId="7" fillId="0" borderId="2" xfId="6" applyFont="1" applyFill="1" applyBorder="1" applyAlignment="1">
      <alignment vertical="center"/>
    </xf>
    <xf numFmtId="0" fontId="13" fillId="0" borderId="1" xfId="57" applyFont="1" applyFill="1" applyBorder="1" applyAlignment="1">
      <alignment horizontal="center" vertical="center" wrapText="1" shrinkToFit="1"/>
    </xf>
    <xf numFmtId="41" fontId="6" fillId="3" borderId="1" xfId="6" applyFont="1" applyFill="1" applyBorder="1" applyAlignment="1">
      <alignment horizontal="center" vertical="center" wrapText="1" shrinkToFit="1"/>
    </xf>
    <xf numFmtId="178" fontId="6" fillId="0" borderId="1" xfId="57" applyNumberFormat="1" applyFont="1" applyFill="1" applyBorder="1" applyAlignment="1">
      <alignment horizontal="center" vertical="center" wrapText="1" shrinkToFit="1"/>
    </xf>
    <xf numFmtId="0" fontId="13" fillId="0" borderId="1" xfId="57" applyFont="1" applyFill="1" applyBorder="1" applyAlignment="1">
      <alignment horizontal="center" vertical="center" shrinkToFit="1"/>
    </xf>
    <xf numFmtId="41" fontId="13" fillId="3" borderId="1" xfId="6" applyFont="1" applyFill="1" applyBorder="1" applyAlignment="1">
      <alignment horizontal="right" vertical="center" shrinkToFit="1"/>
    </xf>
    <xf numFmtId="178" fontId="13" fillId="3" borderId="1" xfId="57" applyNumberFormat="1" applyFont="1" applyFill="1" applyBorder="1" applyAlignment="1">
      <alignment horizontal="right" vertical="center" shrinkToFit="1"/>
    </xf>
    <xf numFmtId="178" fontId="13" fillId="0" borderId="1" xfId="57" applyNumberFormat="1" applyFont="1" applyFill="1" applyBorder="1" applyAlignment="1">
      <alignment horizontal="center" vertical="center" shrinkToFit="1"/>
    </xf>
    <xf numFmtId="1" fontId="8" fillId="0" borderId="1" xfId="60" applyNumberFormat="1" applyFont="1" applyFill="1" applyBorder="1" applyAlignment="1" applyProtection="1">
      <alignment horizontal="left" vertical="center" shrinkToFit="1"/>
      <protection locked="0"/>
    </xf>
    <xf numFmtId="41" fontId="8" fillId="3" borderId="1" xfId="6" applyFont="1" applyFill="1" applyBorder="1" applyAlignment="1" applyProtection="1">
      <alignment horizontal="right" vertical="center" shrinkToFit="1"/>
      <protection locked="0"/>
    </xf>
    <xf numFmtId="178" fontId="8" fillId="3" borderId="1" xfId="57" applyNumberFormat="1" applyFont="1" applyFill="1" applyBorder="1" applyAlignment="1">
      <alignment horizontal="right" vertical="center" shrinkToFit="1"/>
    </xf>
    <xf numFmtId="0" fontId="13" fillId="0" borderId="1" xfId="0" applyNumberFormat="1" applyFont="1" applyFill="1" applyBorder="1" applyAlignment="1" applyProtection="1">
      <alignment horizontal="left" vertical="center"/>
    </xf>
    <xf numFmtId="41" fontId="6" fillId="3" borderId="1" xfId="6" applyFont="1" applyFill="1" applyBorder="1" applyAlignment="1">
      <alignment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178" fontId="8" fillId="3" borderId="1" xfId="57" applyNumberFormat="1" applyFont="1" applyFill="1" applyBorder="1" applyAlignment="1" applyProtection="1">
      <alignment horizontal="right" vertical="center" shrinkToFit="1"/>
      <protection locked="0"/>
    </xf>
    <xf numFmtId="0" fontId="18" fillId="0" borderId="1" xfId="57" applyFont="1" applyFill="1" applyBorder="1" applyAlignment="1">
      <alignment vertical="center" shrinkToFit="1"/>
    </xf>
    <xf numFmtId="41" fontId="18" fillId="3" borderId="1" xfId="6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8" fillId="0" borderId="1" xfId="57" applyFont="1" applyFill="1" applyBorder="1" applyAlignment="1">
      <alignment vertical="center" shrinkToFit="1"/>
    </xf>
    <xf numFmtId="41" fontId="8" fillId="3" borderId="1" xfId="6" applyFont="1" applyFill="1" applyBorder="1" applyAlignment="1">
      <alignment horizontal="right" vertical="center" shrinkToFit="1"/>
    </xf>
    <xf numFmtId="181" fontId="8" fillId="3" borderId="1" xfId="0" applyNumberFormat="1" applyFont="1" applyFill="1" applyBorder="1" applyAlignment="1" applyProtection="1">
      <alignment vertical="center"/>
    </xf>
    <xf numFmtId="41" fontId="15" fillId="0" borderId="0" xfId="57" applyNumberFormat="1" applyFont="1" applyFill="1" applyAlignment="1">
      <alignment vertical="center" shrinkToFit="1"/>
    </xf>
    <xf numFmtId="0" fontId="13" fillId="0" borderId="1" xfId="58" applyFont="1" applyFill="1" applyBorder="1" applyAlignment="1">
      <alignment horizontal="center" vertical="center" shrinkToFit="1"/>
    </xf>
    <xf numFmtId="41" fontId="13" fillId="3" borderId="1" xfId="6" applyFont="1" applyFill="1" applyBorder="1" applyAlignment="1" applyProtection="1">
      <alignment horizontal="right" vertical="center" shrinkToFit="1"/>
    </xf>
    <xf numFmtId="0" fontId="8" fillId="0" borderId="1" xfId="57" applyFont="1" applyFill="1" applyBorder="1" applyAlignment="1">
      <alignment horizontal="left" vertical="center" shrinkToFit="1"/>
    </xf>
    <xf numFmtId="41" fontId="8" fillId="3" borderId="1" xfId="6" applyFont="1" applyFill="1" applyBorder="1" applyAlignment="1" applyProtection="1">
      <alignment horizontal="right" vertical="center" shrinkToFit="1"/>
    </xf>
    <xf numFmtId="3" fontId="8" fillId="0" borderId="1" xfId="57" applyNumberFormat="1" applyFont="1" applyFill="1" applyBorder="1" applyAlignment="1" applyProtection="1">
      <alignment horizontal="left" vertical="center"/>
    </xf>
    <xf numFmtId="41" fontId="8" fillId="3" borderId="1" xfId="6" applyFont="1" applyFill="1" applyBorder="1" applyAlignment="1">
      <alignment vertical="center"/>
    </xf>
    <xf numFmtId="178" fontId="8" fillId="0" borderId="1" xfId="58" applyNumberFormat="1" applyFont="1" applyFill="1" applyBorder="1" applyAlignment="1">
      <alignment horizontal="left" vertical="center" shrinkToFit="1"/>
    </xf>
    <xf numFmtId="178" fontId="7" fillId="0" borderId="1" xfId="57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horizontal="right" vertical="center" shrinkToFit="1"/>
    </xf>
    <xf numFmtId="178" fontId="18" fillId="3" borderId="1" xfId="57" applyNumberFormat="1" applyFont="1" applyFill="1" applyBorder="1" applyAlignment="1">
      <alignment horizontal="right" vertical="center" shrinkToFit="1"/>
    </xf>
    <xf numFmtId="178" fontId="8" fillId="0" borderId="1" xfId="57" applyNumberFormat="1" applyFont="1" applyFill="1" applyBorder="1" applyAlignment="1" applyProtection="1">
      <alignment vertical="center" shrinkToFit="1"/>
    </xf>
    <xf numFmtId="0" fontId="18" fillId="0" borderId="0" xfId="57" applyFont="1" applyFill="1" applyAlignment="1">
      <alignment horizontal="left" vertical="center" shrinkToFi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shrinkToFit="1"/>
    </xf>
    <xf numFmtId="0" fontId="23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41" fontId="2" fillId="0" borderId="0" xfId="6" applyFont="1" applyFill="1" applyAlignment="1">
      <alignment vertical="center"/>
    </xf>
    <xf numFmtId="0" fontId="22" fillId="0" borderId="0" xfId="0" applyFont="1" applyFill="1" applyAlignment="1">
      <alignment vertical="center"/>
    </xf>
    <xf numFmtId="41" fontId="2" fillId="0" borderId="0" xfId="6" applyFont="1" applyFill="1" applyAlignment="1">
      <alignment vertical="top"/>
    </xf>
    <xf numFmtId="0" fontId="24" fillId="0" borderId="0" xfId="57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" fillId="0" borderId="2" xfId="57" applyFont="1" applyFill="1" applyBorder="1" applyAlignment="1">
      <alignment horizontal="center" vertical="center" shrinkToFit="1"/>
    </xf>
    <xf numFmtId="41" fontId="2" fillId="0" borderId="0" xfId="6" applyFont="1" applyFill="1" applyBorder="1" applyAlignment="1">
      <alignment horizontal="right" vertical="center"/>
    </xf>
    <xf numFmtId="41" fontId="7" fillId="0" borderId="2" xfId="6" applyFont="1" applyFill="1" applyBorder="1" applyAlignment="1">
      <alignment horizontal="right" vertical="center"/>
    </xf>
    <xf numFmtId="0" fontId="25" fillId="0" borderId="1" xfId="22" applyFont="1" applyFill="1" applyBorder="1" applyAlignment="1" applyProtection="1">
      <alignment horizontal="center" vertical="center" wrapText="1" shrinkToFit="1"/>
      <protection locked="0"/>
    </xf>
    <xf numFmtId="41" fontId="25" fillId="0" borderId="1" xfId="6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>
      <alignment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176" fontId="13" fillId="0" borderId="1" xfId="9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vertical="center"/>
    </xf>
    <xf numFmtId="41" fontId="7" fillId="0" borderId="1" xfId="57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178" fontId="3" fillId="0" borderId="0" xfId="57" applyNumberFormat="1" applyFont="1" applyFill="1" applyAlignment="1">
      <alignment vertical="center" shrinkToFit="1"/>
    </xf>
    <xf numFmtId="178" fontId="17" fillId="0" borderId="0" xfId="57" applyNumberFormat="1" applyFont="1" applyFill="1" applyAlignment="1">
      <alignment vertical="center" shrinkToFit="1"/>
    </xf>
    <xf numFmtId="41" fontId="17" fillId="3" borderId="0" xfId="6" applyFont="1" applyFill="1" applyAlignment="1">
      <alignment vertical="center" shrinkToFit="1"/>
    </xf>
    <xf numFmtId="178" fontId="17" fillId="3" borderId="0" xfId="57" applyNumberFormat="1" applyFont="1" applyFill="1" applyAlignment="1">
      <alignment horizontal="right" vertical="center" shrinkToFit="1"/>
    </xf>
    <xf numFmtId="179" fontId="17" fillId="3" borderId="0" xfId="57" applyNumberFormat="1" applyFont="1" applyFill="1" applyAlignment="1">
      <alignment horizontal="right" vertical="center" shrinkToFit="1"/>
    </xf>
    <xf numFmtId="178" fontId="20" fillId="3" borderId="0" xfId="57" applyNumberFormat="1" applyFill="1" applyAlignment="1">
      <alignment vertical="center" shrinkToFit="1"/>
    </xf>
    <xf numFmtId="178" fontId="20" fillId="0" borderId="0" xfId="57" applyNumberFormat="1" applyFill="1" applyAlignment="1">
      <alignment vertical="center" shrinkToFit="1"/>
    </xf>
    <xf numFmtId="41" fontId="26" fillId="3" borderId="0" xfId="6" applyFont="1" applyFill="1" applyAlignment="1">
      <alignment horizontal="center" vertical="center" shrinkToFit="1"/>
    </xf>
    <xf numFmtId="178" fontId="19" fillId="0" borderId="0" xfId="57" applyNumberFormat="1" applyFont="1" applyFill="1" applyAlignment="1">
      <alignment horizontal="center" vertical="center" shrinkToFit="1"/>
    </xf>
    <xf numFmtId="178" fontId="2" fillId="0" borderId="0" xfId="57" applyNumberFormat="1" applyFont="1" applyFill="1" applyBorder="1" applyAlignment="1">
      <alignment horizontal="left" vertical="center" shrinkToFit="1"/>
    </xf>
    <xf numFmtId="41" fontId="10" fillId="3" borderId="0" xfId="6" applyFont="1" applyFill="1" applyAlignment="1">
      <alignment vertical="center" shrinkToFit="1"/>
    </xf>
    <xf numFmtId="178" fontId="10" fillId="0" borderId="0" xfId="57" applyNumberFormat="1" applyFont="1" applyFill="1" applyAlignment="1">
      <alignment vertical="center" shrinkToFit="1"/>
    </xf>
    <xf numFmtId="178" fontId="10" fillId="0" borderId="0" xfId="57" applyNumberFormat="1" applyFont="1" applyFill="1" applyAlignment="1">
      <alignment horizontal="center" vertical="center" shrinkToFit="1"/>
    </xf>
    <xf numFmtId="179" fontId="6" fillId="0" borderId="1" xfId="57" applyNumberFormat="1" applyFont="1" applyFill="1" applyBorder="1" applyAlignment="1">
      <alignment horizontal="center" vertical="center" shrinkToFit="1"/>
    </xf>
    <xf numFmtId="41" fontId="6" fillId="3" borderId="1" xfId="6" applyFont="1" applyFill="1" applyBorder="1" applyAlignment="1">
      <alignment horizontal="right" vertical="center" shrinkToFit="1"/>
    </xf>
    <xf numFmtId="179" fontId="6" fillId="3" borderId="1" xfId="6" applyNumberFormat="1" applyFont="1" applyFill="1" applyBorder="1" applyAlignment="1">
      <alignment horizontal="right" vertical="center" shrinkToFit="1"/>
    </xf>
    <xf numFmtId="41" fontId="13" fillId="3" borderId="1" xfId="6" applyFont="1" applyFill="1" applyBorder="1" applyAlignment="1">
      <alignment vertical="center" shrinkToFit="1"/>
    </xf>
    <xf numFmtId="178" fontId="6" fillId="0" borderId="1" xfId="57" applyNumberFormat="1" applyFont="1" applyFill="1" applyBorder="1" applyAlignment="1">
      <alignment vertical="center" shrinkToFit="1"/>
    </xf>
    <xf numFmtId="178" fontId="8" fillId="3" borderId="1" xfId="57" applyNumberFormat="1" applyFont="1" applyFill="1" applyBorder="1" applyAlignment="1">
      <alignment vertical="center" shrinkToFit="1"/>
    </xf>
    <xf numFmtId="179" fontId="8" fillId="3" borderId="1" xfId="57" applyNumberFormat="1" applyFont="1" applyFill="1" applyBorder="1" applyAlignment="1">
      <alignment vertical="center" shrinkToFit="1"/>
    </xf>
    <xf numFmtId="0" fontId="7" fillId="0" borderId="1" xfId="57" applyFont="1" applyFill="1" applyBorder="1" applyAlignment="1">
      <alignment horizontal="left" vertical="center" indent="1" shrinkToFit="1"/>
    </xf>
    <xf numFmtId="41" fontId="8" fillId="3" borderId="1" xfId="6" applyFont="1" applyFill="1" applyBorder="1" applyAlignment="1">
      <alignment vertical="center" shrinkToFit="1"/>
    </xf>
    <xf numFmtId="179" fontId="7" fillId="3" borderId="1" xfId="57" applyNumberFormat="1" applyFont="1" applyFill="1" applyBorder="1" applyAlignment="1">
      <alignment vertical="center" shrinkToFit="1"/>
    </xf>
    <xf numFmtId="178" fontId="13" fillId="0" borderId="1" xfId="22" applyNumberFormat="1" applyFont="1" applyFill="1" applyBorder="1" applyAlignment="1" applyProtection="1">
      <alignment horizontal="center" vertical="center" shrinkToFit="1"/>
      <protection locked="0"/>
    </xf>
    <xf numFmtId="178" fontId="13" fillId="3" borderId="1" xfId="57" applyNumberFormat="1" applyFont="1" applyFill="1" applyBorder="1" applyAlignment="1">
      <alignment vertical="center" shrinkToFit="1"/>
    </xf>
    <xf numFmtId="178" fontId="7" fillId="3" borderId="1" xfId="57" applyNumberFormat="1" applyFont="1" applyFill="1" applyBorder="1" applyAlignment="1">
      <alignment horizontal="right" vertical="center" shrinkToFit="1"/>
    </xf>
    <xf numFmtId="178" fontId="8" fillId="0" borderId="1" xfId="57" applyNumberFormat="1" applyFont="1" applyFill="1" applyBorder="1" applyAlignment="1">
      <alignment vertical="center" shrinkToFit="1"/>
    </xf>
    <xf numFmtId="0" fontId="7" fillId="0" borderId="1" xfId="57" applyFont="1" applyFill="1" applyBorder="1" applyAlignment="1">
      <alignment vertical="center" shrinkToFit="1"/>
    </xf>
    <xf numFmtId="178" fontId="7" fillId="0" borderId="0" xfId="57" applyNumberFormat="1" applyFont="1" applyFill="1" applyAlignment="1">
      <alignment horizontal="left" vertical="center" shrinkToFit="1"/>
    </xf>
    <xf numFmtId="178" fontId="27" fillId="3" borderId="0" xfId="57" applyNumberFormat="1" applyFont="1" applyFill="1" applyBorder="1" applyAlignment="1">
      <alignment horizontal="center" vertical="center" shrinkToFit="1"/>
    </xf>
    <xf numFmtId="182" fontId="6" fillId="3" borderId="0" xfId="57" applyNumberFormat="1" applyFont="1" applyFill="1" applyBorder="1" applyAlignment="1">
      <alignment vertical="center" shrinkToFit="1"/>
    </xf>
    <xf numFmtId="178" fontId="20" fillId="3" borderId="0" xfId="57" applyNumberFormat="1" applyFill="1" applyBorder="1" applyAlignment="1">
      <alignment vertical="center" shrinkToFit="1"/>
    </xf>
    <xf numFmtId="178" fontId="17" fillId="3" borderId="0" xfId="57" applyNumberFormat="1" applyFont="1" applyFill="1" applyBorder="1" applyAlignment="1">
      <alignment vertical="center" shrinkToFit="1"/>
    </xf>
    <xf numFmtId="178" fontId="3" fillId="3" borderId="0" xfId="57" applyNumberFormat="1" applyFont="1" applyFill="1" applyBorder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3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31" fontId="29" fillId="0" borderId="0" xfId="0" applyNumberFormat="1" applyFont="1" applyAlignment="1">
      <alignment vertical="center"/>
    </xf>
    <xf numFmtId="31" fontId="29" fillId="0" borderId="0" xfId="0" applyNumberFormat="1" applyFont="1" applyAlignment="1">
      <alignment horizontal="center" vertical="center"/>
    </xf>
  </cellXfs>
  <cellStyles count="61">
    <cellStyle name="常规" xfId="0" builtinId="0"/>
    <cellStyle name="千位分隔 2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千位分隔 3 2" xfId="18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 3 2" xfId="54"/>
    <cellStyle name="60% - 强调文字颜色 6" xfId="55" builtinId="52"/>
    <cellStyle name="常规 11" xfId="56"/>
    <cellStyle name="常规 2" xfId="57"/>
    <cellStyle name="常规 3" xfId="58"/>
    <cellStyle name="常规_集团债务季度报表格式---市财政局经建处 2" xfId="59"/>
    <cellStyle name="常规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10" sqref="A10"/>
    </sheetView>
  </sheetViews>
  <sheetFormatPr defaultColWidth="9" defaultRowHeight="13.5"/>
  <sheetData>
    <row r="1" ht="25.5" spans="1:8">
      <c r="A1" s="189"/>
      <c r="B1" s="190"/>
      <c r="C1" s="190"/>
      <c r="D1" s="190"/>
      <c r="E1" s="190"/>
      <c r="F1" s="190"/>
      <c r="G1" s="190"/>
      <c r="H1" s="190"/>
    </row>
    <row r="2" ht="25.5" spans="1:8">
      <c r="A2" s="191"/>
      <c r="B2" s="191"/>
      <c r="C2" s="191"/>
      <c r="D2" s="190"/>
      <c r="E2" s="190"/>
      <c r="F2" s="190"/>
      <c r="G2" s="190"/>
      <c r="H2" s="190"/>
    </row>
    <row r="3" ht="25.5" spans="1:13">
      <c r="A3" s="192"/>
      <c r="B3" s="192"/>
      <c r="C3" s="193"/>
      <c r="D3" s="190"/>
      <c r="J3" s="194" t="s">
        <v>0</v>
      </c>
      <c r="K3" s="194"/>
      <c r="L3" s="194"/>
      <c r="M3" s="194"/>
    </row>
    <row r="4" ht="25.5" spans="1:13">
      <c r="A4" s="193"/>
      <c r="B4" s="193"/>
      <c r="C4" s="193"/>
      <c r="D4" s="190"/>
      <c r="J4" s="190"/>
      <c r="K4" s="190"/>
      <c r="L4" s="190"/>
      <c r="M4" s="194" t="s">
        <v>1</v>
      </c>
    </row>
    <row r="5" ht="18.75" spans="1:8">
      <c r="A5" s="192"/>
      <c r="B5" s="192"/>
      <c r="C5" s="192"/>
      <c r="D5" s="192"/>
      <c r="E5" s="194"/>
      <c r="F5" s="194"/>
      <c r="G5" s="194"/>
      <c r="H5" s="194"/>
    </row>
    <row r="6" ht="25.5" spans="1:8">
      <c r="A6" s="190"/>
      <c r="B6" s="190"/>
      <c r="C6" s="190"/>
      <c r="D6" s="190"/>
      <c r="E6" s="190"/>
      <c r="F6" s="190"/>
      <c r="G6" s="190"/>
      <c r="H6" s="190"/>
    </row>
    <row r="7" ht="25.5" spans="1:8">
      <c r="A7" s="190"/>
      <c r="B7" s="190"/>
      <c r="C7" s="190"/>
      <c r="D7" s="190"/>
      <c r="E7" s="190"/>
      <c r="F7" s="190"/>
      <c r="G7" s="190"/>
      <c r="H7" s="190"/>
    </row>
    <row r="8" ht="25.5" spans="1:8">
      <c r="A8" s="190"/>
      <c r="B8" s="190"/>
      <c r="C8" s="190"/>
      <c r="D8" s="190"/>
      <c r="E8" s="190"/>
      <c r="F8" s="190"/>
      <c r="G8" s="190"/>
      <c r="H8" s="190"/>
    </row>
    <row r="9" ht="25.5" spans="1:14">
      <c r="A9" s="195" t="s">
        <v>2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</row>
    <row r="10" ht="25.5" spans="1:8">
      <c r="A10" s="190"/>
      <c r="B10" s="190"/>
      <c r="C10" s="190"/>
      <c r="D10" s="190"/>
      <c r="E10" s="190"/>
      <c r="F10" s="190"/>
      <c r="G10" s="190"/>
      <c r="H10" s="190"/>
    </row>
    <row r="11" ht="25.5" spans="1:8">
      <c r="A11" s="195"/>
      <c r="B11" s="195"/>
      <c r="C11" s="195"/>
      <c r="D11" s="195"/>
      <c r="E11" s="195"/>
      <c r="F11" s="195"/>
      <c r="G11" s="195"/>
      <c r="H11" s="195"/>
    </row>
    <row r="12" ht="25.5" spans="1:8">
      <c r="A12" s="190"/>
      <c r="B12" s="190"/>
      <c r="C12" s="190"/>
      <c r="D12" s="190"/>
      <c r="E12" s="190"/>
      <c r="F12" s="190"/>
      <c r="G12" s="190"/>
      <c r="H12" s="190"/>
    </row>
    <row r="13" ht="25.5" spans="1:8">
      <c r="A13" s="190"/>
      <c r="B13" s="190"/>
      <c r="C13" s="190"/>
      <c r="D13" s="190"/>
      <c r="E13" s="190"/>
      <c r="F13" s="190"/>
      <c r="G13" s="190"/>
      <c r="H13" s="190"/>
    </row>
    <row r="14" ht="25.5" spans="1:8">
      <c r="A14" s="190"/>
      <c r="B14" s="190"/>
      <c r="C14" s="190"/>
      <c r="D14" s="190"/>
      <c r="E14" s="190"/>
      <c r="F14" s="190"/>
      <c r="G14" s="190"/>
      <c r="H14" s="190"/>
    </row>
    <row r="15" ht="25.5" spans="1:14">
      <c r="A15" s="196" t="s">
        <v>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ht="25.5" spans="1:8">
      <c r="A16" s="190"/>
      <c r="B16" s="190"/>
      <c r="C16" s="190"/>
      <c r="D16" s="190"/>
      <c r="E16" s="197"/>
      <c r="F16" s="197"/>
      <c r="G16" s="197"/>
      <c r="H16" s="197"/>
    </row>
    <row r="17" ht="25.5" spans="1:8">
      <c r="A17" s="190"/>
      <c r="B17" s="190"/>
      <c r="C17" s="198"/>
      <c r="D17" s="198"/>
      <c r="E17" s="199"/>
      <c r="F17" s="199"/>
      <c r="G17" s="199"/>
      <c r="H17" s="199"/>
    </row>
    <row r="18" ht="25.5" spans="1:8">
      <c r="A18" s="190"/>
      <c r="B18" s="190"/>
      <c r="C18" s="190"/>
      <c r="D18" s="190"/>
      <c r="E18" s="190"/>
      <c r="F18" s="190"/>
      <c r="G18" s="190"/>
      <c r="H18" s="190"/>
    </row>
    <row r="19" ht="25.5" spans="1:8">
      <c r="A19" s="190"/>
      <c r="B19" s="190"/>
      <c r="C19" s="190"/>
      <c r="D19" s="190"/>
      <c r="E19" s="190"/>
      <c r="F19" s="190"/>
      <c r="G19" s="190"/>
      <c r="H19" s="190"/>
    </row>
    <row r="20" ht="25.5" spans="1:8">
      <c r="A20" s="190"/>
      <c r="B20" s="190"/>
      <c r="C20" s="190"/>
      <c r="D20" s="190"/>
      <c r="E20" s="190"/>
      <c r="F20" s="190"/>
      <c r="G20" s="190"/>
      <c r="H20" s="190"/>
    </row>
    <row r="21" ht="25.5" spans="1:8">
      <c r="A21" s="190"/>
      <c r="B21" s="190"/>
      <c r="C21" s="190"/>
      <c r="D21" s="190"/>
      <c r="E21" s="190"/>
      <c r="F21" s="190"/>
      <c r="G21" s="190"/>
      <c r="H21" s="190"/>
    </row>
    <row r="22" ht="25.5" spans="1:8">
      <c r="A22" s="196"/>
      <c r="B22" s="196"/>
      <c r="C22" s="196"/>
      <c r="D22" s="196"/>
      <c r="E22" s="196"/>
      <c r="F22" s="196"/>
      <c r="G22" s="196"/>
      <c r="H22" s="196"/>
    </row>
    <row r="23" ht="25.5" spans="1:8">
      <c r="A23" s="190"/>
      <c r="B23" s="190"/>
      <c r="C23" s="190"/>
      <c r="D23" s="190"/>
      <c r="E23" s="190"/>
      <c r="F23" s="190"/>
      <c r="G23" s="190"/>
      <c r="H23" s="190"/>
    </row>
    <row r="24" ht="25.5" spans="1:8">
      <c r="A24" s="190"/>
      <c r="B24" s="190"/>
      <c r="C24" s="190"/>
      <c r="D24" s="190"/>
      <c r="E24" s="190"/>
      <c r="F24" s="190"/>
      <c r="G24" s="190"/>
      <c r="H24" s="190"/>
    </row>
    <row r="26" ht="25.5" spans="1:8">
      <c r="A26" s="196"/>
      <c r="B26" s="196"/>
      <c r="C26" s="196"/>
      <c r="D26" s="196"/>
      <c r="E26" s="196"/>
      <c r="F26" s="196"/>
      <c r="G26" s="196"/>
      <c r="H26" s="196"/>
    </row>
    <row r="27" ht="25.5" spans="1:8">
      <c r="A27" s="190"/>
      <c r="B27" s="190"/>
      <c r="C27" s="190"/>
      <c r="D27" s="190"/>
      <c r="E27" s="190"/>
      <c r="F27" s="190"/>
      <c r="G27" s="190"/>
      <c r="H27" s="190"/>
    </row>
    <row r="28" ht="25.5" spans="1:8">
      <c r="A28" s="190"/>
      <c r="B28" s="190"/>
      <c r="C28" s="190"/>
      <c r="D28" s="190"/>
      <c r="E28" s="190"/>
      <c r="F28" s="190"/>
      <c r="G28" s="190"/>
      <c r="H28" s="190"/>
    </row>
  </sheetData>
  <mergeCells count="9">
    <mergeCell ref="A2:C2"/>
    <mergeCell ref="J3:M3"/>
    <mergeCell ref="E5:H5"/>
    <mergeCell ref="A9:N9"/>
    <mergeCell ref="A11:H11"/>
    <mergeCell ref="A15:N15"/>
    <mergeCell ref="E17:H17"/>
    <mergeCell ref="A22:H22"/>
    <mergeCell ref="A26:H2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I16"/>
  <sheetViews>
    <sheetView topLeftCell="A7" workbookViewId="0">
      <selection activeCell="J11" sqref="J11"/>
    </sheetView>
  </sheetViews>
  <sheetFormatPr defaultColWidth="9" defaultRowHeight="13.5"/>
  <sheetData>
    <row r="7" ht="22.5" spans="1:9">
      <c r="A7" s="188" t="s">
        <v>4</v>
      </c>
      <c r="B7" s="188"/>
      <c r="C7" s="188"/>
      <c r="D7" s="188"/>
      <c r="E7" s="188"/>
      <c r="F7" s="188"/>
      <c r="G7" s="188"/>
      <c r="H7" s="188"/>
      <c r="I7" s="188"/>
    </row>
    <row r="10" ht="39" customHeight="1" spans="1:1">
      <c r="A10" t="str">
        <f>"   "&amp;'表1-区本级公共预算'!A1&amp;" : "&amp;'表1-区本级公共预算'!A2&amp;"………………………………………………1"</f>
        <v>   表1 : 涪陵区2020年区级一般公共预算调整预算表………………………………………………1</v>
      </c>
    </row>
    <row r="11" ht="39" customHeight="1" spans="1:1">
      <c r="A11" t="str">
        <f>"   "&amp;'表2-区本级支出功能科目'!A1&amp;" : "&amp;'表2-区本级支出功能科目'!A2&amp;"…………………………………………3"</f>
        <v>   表2 : 涪陵区2020年区级一般公共预算支出调整预算表…………………………………………3</v>
      </c>
    </row>
    <row r="12" ht="39" customHeight="1" spans="1:1">
      <c r="A12" t="str">
        <f>"   "&amp;'表3-区本级基金'!A1&amp;" : "&amp;'表3-区本级基金'!A2&amp;"……………………………………………19"</f>
        <v>   表3 : 涪陵区2020年区级政府性基金预算调整预算表……………………………………………19</v>
      </c>
    </row>
    <row r="13" ht="39" customHeight="1" spans="1:1">
      <c r="A13" t="str">
        <f>"   "&amp;'表4-区本级国资'!A1&amp;" : "&amp;'表4-区本级国资'!A2&amp;"…………………………………………21"</f>
        <v>   表4 : 涪陵区2020年区级国有资本经营预算调整情况表…………………………………………21</v>
      </c>
    </row>
    <row r="14" ht="39" customHeight="1" spans="1:1">
      <c r="A14" t="str">
        <f>"   "&amp;'表5-债务'!A1&amp;" : "&amp;'表5-债务'!A2&amp;"………………………………………………22"</f>
        <v>   表5 : 涪陵区2020年地方政府债务限额调整情况表………………………………………………22</v>
      </c>
    </row>
    <row r="15" ht="39" customHeight="1" spans="1:1">
      <c r="A15" t="str">
        <f>"   "&amp;'表6-债务明细安排'!A1&amp;" : "&amp;'表6-债务明细安排'!B2&amp;"…………………………………………24"</f>
        <v>   表6 : 涪陵区2020年限额调整地方政府债券资金安排表…………………………………………24</v>
      </c>
    </row>
    <row r="16" ht="39" customHeight="1" spans="1:1">
      <c r="A16" t="str">
        <f>"   "&amp;'表7-抗疫特别国债项目明细'!A1&amp;" : "&amp;'表7-抗疫特别国债项目明细'!A2:F2&amp;"…………………………………27"</f>
        <v>   表7 : 涪陵区2020年抗疫特别国债和特殊转移支付资金安排表…………………………………27</v>
      </c>
    </row>
  </sheetData>
  <mergeCells count="1">
    <mergeCell ref="A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showZeros="0" workbookViewId="0">
      <selection activeCell="B17" sqref="B17"/>
    </sheetView>
  </sheetViews>
  <sheetFormatPr defaultColWidth="9" defaultRowHeight="21.95" customHeight="1"/>
  <cols>
    <col min="1" max="1" width="28.875" style="155" customWidth="1"/>
    <col min="2" max="2" width="16.125" style="156" customWidth="1"/>
    <col min="3" max="4" width="16.125" style="155" customWidth="1"/>
    <col min="5" max="5" width="28.875" style="155" customWidth="1"/>
    <col min="6" max="6" width="16.125" style="157" customWidth="1"/>
    <col min="7" max="7" width="16.125" style="158" customWidth="1"/>
    <col min="8" max="8" width="16.125" style="155" customWidth="1"/>
    <col min="9" max="9" width="9" style="159"/>
    <col min="10" max="132" width="9" style="160"/>
    <col min="133" max="133" width="4.875" style="160" customWidth="1"/>
    <col min="134" max="134" width="30.625" style="160" customWidth="1"/>
    <col min="135" max="135" width="17" style="160" customWidth="1"/>
    <col min="136" max="136" width="13.5" style="160" customWidth="1"/>
    <col min="137" max="137" width="32.125" style="160" customWidth="1"/>
    <col min="138" max="138" width="15.5" style="160" customWidth="1"/>
    <col min="139" max="139" width="12.25" style="160" customWidth="1"/>
    <col min="140" max="16384" width="9" style="160"/>
  </cols>
  <sheetData>
    <row r="1" ht="22.5" spans="1:8">
      <c r="A1" s="97" t="s">
        <v>5</v>
      </c>
      <c r="B1" s="161"/>
      <c r="C1" s="161"/>
      <c r="D1" s="161"/>
      <c r="E1" s="161"/>
      <c r="F1" s="161"/>
      <c r="G1" s="161"/>
      <c r="H1" s="161"/>
    </row>
    <row r="2" ht="22.5" spans="1:8">
      <c r="A2" s="162" t="s">
        <v>6</v>
      </c>
      <c r="B2" s="162"/>
      <c r="C2" s="162"/>
      <c r="D2" s="162"/>
      <c r="E2" s="162"/>
      <c r="F2" s="162"/>
      <c r="G2" s="162"/>
      <c r="H2" s="162"/>
    </row>
    <row r="3" ht="19.5" customHeight="1" spans="1:8">
      <c r="A3" s="163"/>
      <c r="B3" s="164"/>
      <c r="C3" s="165"/>
      <c r="D3" s="165"/>
      <c r="E3" s="166"/>
      <c r="F3" s="98"/>
      <c r="G3" s="98"/>
      <c r="H3" s="98" t="s">
        <v>7</v>
      </c>
    </row>
    <row r="4" ht="22.5" customHeight="1" spans="1:9">
      <c r="A4" s="105" t="s">
        <v>8</v>
      </c>
      <c r="B4" s="74" t="s">
        <v>9</v>
      </c>
      <c r="C4" s="75" t="s">
        <v>10</v>
      </c>
      <c r="D4" s="75" t="s">
        <v>11</v>
      </c>
      <c r="E4" s="105" t="s">
        <v>12</v>
      </c>
      <c r="F4" s="74" t="s">
        <v>9</v>
      </c>
      <c r="G4" s="167" t="s">
        <v>10</v>
      </c>
      <c r="H4" s="75" t="s">
        <v>11</v>
      </c>
      <c r="I4" s="183"/>
    </row>
    <row r="5" s="154" customFormat="1" ht="22.5" customHeight="1" spans="1:9">
      <c r="A5" s="105" t="s">
        <v>13</v>
      </c>
      <c r="B5" s="103">
        <v>1216735</v>
      </c>
      <c r="C5" s="168">
        <v>35456</v>
      </c>
      <c r="D5" s="168">
        <v>1252191</v>
      </c>
      <c r="E5" s="105" t="s">
        <v>13</v>
      </c>
      <c r="F5" s="168">
        <v>1216735.42</v>
      </c>
      <c r="G5" s="169">
        <v>35455.69</v>
      </c>
      <c r="H5" s="168">
        <v>1252191.11</v>
      </c>
      <c r="I5" s="184"/>
    </row>
    <row r="6" s="154" customFormat="1" ht="22.5" customHeight="1" spans="1:9">
      <c r="A6" s="105" t="s">
        <v>14</v>
      </c>
      <c r="B6" s="170">
        <v>410501</v>
      </c>
      <c r="C6" s="110">
        <v>0</v>
      </c>
      <c r="D6" s="110">
        <v>410501</v>
      </c>
      <c r="E6" s="105" t="s">
        <v>15</v>
      </c>
      <c r="F6" s="168">
        <v>1032502.42</v>
      </c>
      <c r="G6" s="169">
        <v>35455.69</v>
      </c>
      <c r="H6" s="168">
        <v>1067958.11</v>
      </c>
      <c r="I6" s="184"/>
    </row>
    <row r="7" ht="22.5" customHeight="1" spans="1:9">
      <c r="A7" s="171" t="s">
        <v>16</v>
      </c>
      <c r="B7" s="170">
        <v>304056</v>
      </c>
      <c r="C7" s="110">
        <v>0</v>
      </c>
      <c r="D7" s="110">
        <v>304056</v>
      </c>
      <c r="E7" s="127" t="s">
        <v>17</v>
      </c>
      <c r="F7" s="172">
        <v>54457.82</v>
      </c>
      <c r="G7" s="173">
        <v>3690.33</v>
      </c>
      <c r="H7" s="172">
        <v>58148.15</v>
      </c>
      <c r="I7" s="185"/>
    </row>
    <row r="8" ht="22.5" customHeight="1" spans="1:9">
      <c r="A8" s="174" t="s">
        <v>18</v>
      </c>
      <c r="B8" s="172">
        <v>88418</v>
      </c>
      <c r="C8" s="81"/>
      <c r="D8" s="81">
        <v>88418</v>
      </c>
      <c r="E8" s="127" t="s">
        <v>19</v>
      </c>
      <c r="F8" s="172"/>
      <c r="G8" s="173">
        <v>0</v>
      </c>
      <c r="H8" s="172">
        <v>0</v>
      </c>
      <c r="I8" s="185"/>
    </row>
    <row r="9" ht="22.5" customHeight="1" spans="1:9">
      <c r="A9" s="174" t="s">
        <v>20</v>
      </c>
      <c r="B9" s="172"/>
      <c r="C9" s="81"/>
      <c r="D9" s="81">
        <v>0</v>
      </c>
      <c r="E9" s="127" t="s">
        <v>21</v>
      </c>
      <c r="F9" s="172">
        <v>4</v>
      </c>
      <c r="G9" s="173">
        <v>0</v>
      </c>
      <c r="H9" s="172">
        <v>4</v>
      </c>
      <c r="I9" s="185"/>
    </row>
    <row r="10" ht="22.5" customHeight="1" spans="1:9">
      <c r="A10" s="174" t="s">
        <v>22</v>
      </c>
      <c r="B10" s="172">
        <v>70905</v>
      </c>
      <c r="C10" s="81"/>
      <c r="D10" s="81">
        <v>70905</v>
      </c>
      <c r="E10" s="127" t="s">
        <v>23</v>
      </c>
      <c r="F10" s="172">
        <v>42628.27</v>
      </c>
      <c r="G10" s="173">
        <v>3365</v>
      </c>
      <c r="H10" s="172">
        <v>45993.27</v>
      </c>
      <c r="I10" s="185"/>
    </row>
    <row r="11" ht="22.5" customHeight="1" spans="1:9">
      <c r="A11" s="174" t="s">
        <v>24</v>
      </c>
      <c r="B11" s="172">
        <v>5025</v>
      </c>
      <c r="C11" s="81"/>
      <c r="D11" s="81">
        <v>5025</v>
      </c>
      <c r="E11" s="127" t="s">
        <v>25</v>
      </c>
      <c r="F11" s="172">
        <v>185633.07</v>
      </c>
      <c r="G11" s="173">
        <v>11341</v>
      </c>
      <c r="H11" s="172">
        <v>196974.07</v>
      </c>
      <c r="I11" s="185"/>
    </row>
    <row r="12" ht="22.5" customHeight="1" spans="1:9">
      <c r="A12" s="174" t="s">
        <v>26</v>
      </c>
      <c r="B12" s="172">
        <v>29088</v>
      </c>
      <c r="C12" s="81"/>
      <c r="D12" s="81">
        <v>29088</v>
      </c>
      <c r="E12" s="127" t="s">
        <v>27</v>
      </c>
      <c r="F12" s="172">
        <v>12140.91</v>
      </c>
      <c r="G12" s="173">
        <v>0</v>
      </c>
      <c r="H12" s="172">
        <v>12140.91</v>
      </c>
      <c r="I12" s="185"/>
    </row>
    <row r="13" ht="22.5" customHeight="1" spans="1:9">
      <c r="A13" s="174" t="s">
        <v>28</v>
      </c>
      <c r="B13" s="172">
        <v>42451</v>
      </c>
      <c r="C13" s="81"/>
      <c r="D13" s="81">
        <v>42451</v>
      </c>
      <c r="E13" s="127" t="s">
        <v>29</v>
      </c>
      <c r="F13" s="172">
        <v>9663.43</v>
      </c>
      <c r="G13" s="173">
        <v>1291</v>
      </c>
      <c r="H13" s="172">
        <v>10954.43</v>
      </c>
      <c r="I13" s="185"/>
    </row>
    <row r="14" ht="22.5" customHeight="1" spans="1:9">
      <c r="A14" s="174" t="s">
        <v>30</v>
      </c>
      <c r="B14" s="172">
        <v>11419</v>
      </c>
      <c r="C14" s="81"/>
      <c r="D14" s="81">
        <v>11419</v>
      </c>
      <c r="E14" s="127" t="s">
        <v>31</v>
      </c>
      <c r="F14" s="172">
        <v>113035.68</v>
      </c>
      <c r="G14" s="173">
        <v>-717</v>
      </c>
      <c r="H14" s="172">
        <v>112318.68</v>
      </c>
      <c r="I14" s="185"/>
    </row>
    <row r="15" ht="22.5" customHeight="1" spans="1:9">
      <c r="A15" s="174" t="s">
        <v>32</v>
      </c>
      <c r="B15" s="172">
        <v>5084</v>
      </c>
      <c r="C15" s="81"/>
      <c r="D15" s="81">
        <v>5084</v>
      </c>
      <c r="E15" s="127" t="s">
        <v>33</v>
      </c>
      <c r="F15" s="172">
        <v>132153.38</v>
      </c>
      <c r="G15" s="173">
        <v>-4119.4</v>
      </c>
      <c r="H15" s="172">
        <v>128033.98</v>
      </c>
      <c r="I15" s="185"/>
    </row>
    <row r="16" ht="22.5" customHeight="1" spans="1:9">
      <c r="A16" s="174" t="s">
        <v>34</v>
      </c>
      <c r="B16" s="172">
        <v>14943</v>
      </c>
      <c r="C16" s="81"/>
      <c r="D16" s="81">
        <v>14943</v>
      </c>
      <c r="E16" s="127" t="s">
        <v>35</v>
      </c>
      <c r="F16" s="172">
        <v>108157.92</v>
      </c>
      <c r="G16" s="173">
        <v>-5661</v>
      </c>
      <c r="H16" s="172">
        <v>102496.92</v>
      </c>
      <c r="I16" s="185"/>
    </row>
    <row r="17" ht="22.5" customHeight="1" spans="1:9">
      <c r="A17" s="174" t="s">
        <v>36</v>
      </c>
      <c r="B17" s="172">
        <v>10756</v>
      </c>
      <c r="C17" s="81"/>
      <c r="D17" s="81">
        <v>10756</v>
      </c>
      <c r="E17" s="127" t="s">
        <v>37</v>
      </c>
      <c r="F17" s="172">
        <v>71035.29</v>
      </c>
      <c r="G17" s="173">
        <v>2780.76</v>
      </c>
      <c r="H17" s="172">
        <v>73816.05</v>
      </c>
      <c r="I17" s="185"/>
    </row>
    <row r="18" ht="22.5" customHeight="1" spans="1:9">
      <c r="A18" s="174" t="s">
        <v>38</v>
      </c>
      <c r="B18" s="172">
        <v>0</v>
      </c>
      <c r="C18" s="79"/>
      <c r="D18" s="79">
        <v>0</v>
      </c>
      <c r="E18" s="127" t="s">
        <v>39</v>
      </c>
      <c r="F18" s="172">
        <v>108636.42</v>
      </c>
      <c r="G18" s="173">
        <v>4555</v>
      </c>
      <c r="H18" s="172">
        <v>113191.42</v>
      </c>
      <c r="I18" s="185"/>
    </row>
    <row r="19" ht="22.5" customHeight="1" spans="1:9">
      <c r="A19" s="174" t="s">
        <v>40</v>
      </c>
      <c r="B19" s="172">
        <v>4181</v>
      </c>
      <c r="C19" s="81"/>
      <c r="D19" s="81">
        <v>4181</v>
      </c>
      <c r="E19" s="127" t="s">
        <v>41</v>
      </c>
      <c r="F19" s="172">
        <v>59279.95</v>
      </c>
      <c r="G19" s="173">
        <v>-2700</v>
      </c>
      <c r="H19" s="172">
        <v>56579.95</v>
      </c>
      <c r="I19" s="185"/>
    </row>
    <row r="20" ht="22.5" customHeight="1" spans="1:9">
      <c r="A20" s="174" t="s">
        <v>42</v>
      </c>
      <c r="B20" s="172">
        <v>20434</v>
      </c>
      <c r="C20" s="81"/>
      <c r="D20" s="81">
        <v>20434</v>
      </c>
      <c r="E20" s="127" t="s">
        <v>43</v>
      </c>
      <c r="F20" s="172">
        <v>45086.13</v>
      </c>
      <c r="G20" s="173">
        <v>-3560</v>
      </c>
      <c r="H20" s="172">
        <v>41526.13</v>
      </c>
      <c r="I20" s="185"/>
    </row>
    <row r="21" ht="22.5" customHeight="1" spans="1:9">
      <c r="A21" s="174" t="s">
        <v>44</v>
      </c>
      <c r="B21" s="172"/>
      <c r="C21" s="81"/>
      <c r="D21" s="79">
        <v>0</v>
      </c>
      <c r="E21" s="127" t="s">
        <v>45</v>
      </c>
      <c r="F21" s="172">
        <v>8526.87</v>
      </c>
      <c r="G21" s="173">
        <v>0</v>
      </c>
      <c r="H21" s="172">
        <v>8526.87</v>
      </c>
      <c r="I21" s="185"/>
    </row>
    <row r="22" ht="22.5" customHeight="1" spans="1:9">
      <c r="A22" s="174" t="s">
        <v>46</v>
      </c>
      <c r="B22" s="172">
        <v>1352</v>
      </c>
      <c r="C22" s="81"/>
      <c r="D22" s="81">
        <v>1352</v>
      </c>
      <c r="E22" s="127" t="s">
        <v>47</v>
      </c>
      <c r="F22" s="172">
        <v>300</v>
      </c>
      <c r="G22" s="173">
        <v>0</v>
      </c>
      <c r="H22" s="172">
        <v>300</v>
      </c>
      <c r="I22" s="185"/>
    </row>
    <row r="23" ht="22.5" customHeight="1" spans="1:9">
      <c r="A23" s="174" t="s">
        <v>48</v>
      </c>
      <c r="B23" s="172"/>
      <c r="C23" s="79"/>
      <c r="D23" s="79">
        <v>0</v>
      </c>
      <c r="E23" s="127" t="s">
        <v>49</v>
      </c>
      <c r="F23" s="172"/>
      <c r="G23" s="173">
        <v>0</v>
      </c>
      <c r="H23" s="172">
        <v>0</v>
      </c>
      <c r="I23" s="185"/>
    </row>
    <row r="24" ht="22.5" customHeight="1" spans="1:9">
      <c r="A24" s="171" t="s">
        <v>50</v>
      </c>
      <c r="B24" s="170">
        <v>106445</v>
      </c>
      <c r="C24" s="110">
        <v>0</v>
      </c>
      <c r="D24" s="110">
        <v>106445</v>
      </c>
      <c r="E24" s="127" t="s">
        <v>51</v>
      </c>
      <c r="F24" s="172">
        <v>14780.16</v>
      </c>
      <c r="G24" s="173">
        <v>19790</v>
      </c>
      <c r="H24" s="172">
        <v>34570.16</v>
      </c>
      <c r="I24" s="185"/>
    </row>
    <row r="25" ht="22.5" customHeight="1" spans="1:9">
      <c r="A25" s="127" t="s">
        <v>52</v>
      </c>
      <c r="B25" s="175">
        <v>25414</v>
      </c>
      <c r="C25" s="83"/>
      <c r="D25" s="83">
        <v>25414</v>
      </c>
      <c r="E25" s="127" t="s">
        <v>53</v>
      </c>
      <c r="F25" s="172">
        <v>25293.87</v>
      </c>
      <c r="G25" s="173">
        <v>5000</v>
      </c>
      <c r="H25" s="172">
        <v>30293.87</v>
      </c>
      <c r="I25" s="185"/>
    </row>
    <row r="26" ht="22.5" customHeight="1" spans="1:9">
      <c r="A26" s="127" t="s">
        <v>54</v>
      </c>
      <c r="B26" s="175">
        <v>12147</v>
      </c>
      <c r="C26" s="83"/>
      <c r="D26" s="83">
        <v>12147</v>
      </c>
      <c r="E26" s="127" t="s">
        <v>55</v>
      </c>
      <c r="F26" s="172">
        <v>1092.5</v>
      </c>
      <c r="G26" s="173">
        <v>0</v>
      </c>
      <c r="H26" s="172">
        <v>1092.5</v>
      </c>
      <c r="I26" s="185"/>
    </row>
    <row r="27" ht="22.5" customHeight="1" spans="1:9">
      <c r="A27" s="127" t="s">
        <v>56</v>
      </c>
      <c r="B27" s="175">
        <v>10666</v>
      </c>
      <c r="C27" s="83"/>
      <c r="D27" s="83">
        <v>10666</v>
      </c>
      <c r="E27" s="127" t="s">
        <v>57</v>
      </c>
      <c r="F27" s="172">
        <v>4646.75</v>
      </c>
      <c r="G27" s="173">
        <v>400</v>
      </c>
      <c r="H27" s="172">
        <v>5046.75</v>
      </c>
      <c r="I27" s="185"/>
    </row>
    <row r="28" ht="22.5" customHeight="1" spans="1:9">
      <c r="A28" s="127" t="s">
        <v>58</v>
      </c>
      <c r="B28" s="175">
        <v>49342</v>
      </c>
      <c r="C28" s="83"/>
      <c r="D28" s="83">
        <v>49342</v>
      </c>
      <c r="E28" s="127" t="s">
        <v>59</v>
      </c>
      <c r="F28" s="172">
        <v>11000</v>
      </c>
      <c r="G28" s="173">
        <v>0</v>
      </c>
      <c r="H28" s="172">
        <v>11000</v>
      </c>
      <c r="I28" s="185"/>
    </row>
    <row r="29" ht="22.5" customHeight="1" spans="1:9">
      <c r="A29" s="127" t="s">
        <v>60</v>
      </c>
      <c r="B29" s="175">
        <v>0</v>
      </c>
      <c r="C29" s="83"/>
      <c r="D29" s="83">
        <v>0</v>
      </c>
      <c r="E29" s="127" t="s">
        <v>61</v>
      </c>
      <c r="F29" s="79">
        <v>23638</v>
      </c>
      <c r="G29" s="173">
        <v>0</v>
      </c>
      <c r="H29" s="172">
        <v>23638</v>
      </c>
      <c r="I29" s="185"/>
    </row>
    <row r="30" ht="22.5" customHeight="1" spans="1:9">
      <c r="A30" s="127" t="s">
        <v>62</v>
      </c>
      <c r="B30" s="175">
        <v>2886</v>
      </c>
      <c r="C30" s="83"/>
      <c r="D30" s="83">
        <v>2886</v>
      </c>
      <c r="E30" s="127" t="s">
        <v>63</v>
      </c>
      <c r="F30" s="79"/>
      <c r="G30" s="176">
        <v>0</v>
      </c>
      <c r="H30" s="172">
        <v>0</v>
      </c>
      <c r="I30" s="185"/>
    </row>
    <row r="31" s="155" customFormat="1" ht="22.5" customHeight="1" spans="1:9">
      <c r="A31" s="127" t="s">
        <v>64</v>
      </c>
      <c r="B31" s="175">
        <v>5990</v>
      </c>
      <c r="C31" s="83"/>
      <c r="D31" s="83">
        <v>5990</v>
      </c>
      <c r="E31" s="127" t="s">
        <v>65</v>
      </c>
      <c r="F31" s="172">
        <v>1312</v>
      </c>
      <c r="G31" s="176">
        <v>0</v>
      </c>
      <c r="H31" s="172">
        <v>1312</v>
      </c>
      <c r="I31" s="186"/>
    </row>
    <row r="32" s="154" customFormat="1" ht="24" customHeight="1" spans="1:9">
      <c r="A32" s="177" t="s">
        <v>66</v>
      </c>
      <c r="B32" s="178">
        <v>806234</v>
      </c>
      <c r="C32" s="86">
        <v>35456</v>
      </c>
      <c r="D32" s="86">
        <v>841690</v>
      </c>
      <c r="E32" s="177" t="s">
        <v>67</v>
      </c>
      <c r="F32" s="168">
        <v>184233</v>
      </c>
      <c r="G32" s="168">
        <v>0</v>
      </c>
      <c r="H32" s="168">
        <v>184233</v>
      </c>
      <c r="I32" s="187"/>
    </row>
    <row r="33" ht="24" customHeight="1" spans="1:9">
      <c r="A33" s="127" t="s">
        <v>68</v>
      </c>
      <c r="B33" s="172">
        <v>442489</v>
      </c>
      <c r="C33" s="175">
        <v>40400</v>
      </c>
      <c r="D33" s="81">
        <v>482889</v>
      </c>
      <c r="E33" s="127" t="s">
        <v>69</v>
      </c>
      <c r="F33" s="179">
        <v>58413</v>
      </c>
      <c r="G33" s="173"/>
      <c r="H33" s="79">
        <v>58413</v>
      </c>
      <c r="I33" s="185"/>
    </row>
    <row r="34" ht="24" customHeight="1" spans="1:9">
      <c r="A34" s="127" t="s">
        <v>70</v>
      </c>
      <c r="B34" s="180">
        <v>29953</v>
      </c>
      <c r="C34" s="175"/>
      <c r="D34" s="81">
        <v>29953</v>
      </c>
      <c r="E34" s="127" t="s">
        <v>71</v>
      </c>
      <c r="F34" s="179">
        <v>55220</v>
      </c>
      <c r="G34" s="173"/>
      <c r="H34" s="79">
        <v>55220</v>
      </c>
      <c r="I34" s="185"/>
    </row>
    <row r="35" ht="24" customHeight="1" spans="1:9">
      <c r="A35" s="127" t="s">
        <v>72</v>
      </c>
      <c r="B35" s="172">
        <v>70600</v>
      </c>
      <c r="C35" s="175">
        <v>56000</v>
      </c>
      <c r="D35" s="79">
        <v>126600</v>
      </c>
      <c r="E35" s="127" t="s">
        <v>73</v>
      </c>
      <c r="F35" s="79">
        <v>70600</v>
      </c>
      <c r="G35" s="79"/>
      <c r="H35" s="79">
        <v>70600</v>
      </c>
      <c r="I35" s="185"/>
    </row>
    <row r="36" ht="24" customHeight="1" spans="1:9">
      <c r="A36" s="127" t="s">
        <v>74</v>
      </c>
      <c r="B36" s="172"/>
      <c r="C36" s="175">
        <v>56000</v>
      </c>
      <c r="D36" s="81">
        <v>56000</v>
      </c>
      <c r="E36" s="127" t="s">
        <v>75</v>
      </c>
      <c r="F36" s="179"/>
      <c r="G36" s="173"/>
      <c r="H36" s="79">
        <v>0</v>
      </c>
      <c r="I36" s="185"/>
    </row>
    <row r="37" ht="24" customHeight="1" spans="1:9">
      <c r="A37" s="127" t="s">
        <v>76</v>
      </c>
      <c r="B37" s="172">
        <v>70600</v>
      </c>
      <c r="C37" s="175"/>
      <c r="D37" s="81">
        <v>70600</v>
      </c>
      <c r="E37" s="127" t="s">
        <v>77</v>
      </c>
      <c r="F37" s="179"/>
      <c r="G37" s="173"/>
      <c r="H37" s="79">
        <v>0</v>
      </c>
      <c r="I37" s="185"/>
    </row>
    <row r="38" ht="24" customHeight="1" spans="1:9">
      <c r="A38" s="181" t="s">
        <v>78</v>
      </c>
      <c r="B38" s="172">
        <v>192817</v>
      </c>
      <c r="C38" s="175">
        <v>-60945</v>
      </c>
      <c r="D38" s="81">
        <v>131872</v>
      </c>
      <c r="E38" s="127" t="s">
        <v>79</v>
      </c>
      <c r="F38" s="179"/>
      <c r="G38" s="173"/>
      <c r="H38" s="79">
        <v>0</v>
      </c>
      <c r="I38" s="185"/>
    </row>
    <row r="39" ht="24" customHeight="1" spans="1:9">
      <c r="A39" s="181" t="s">
        <v>80</v>
      </c>
      <c r="B39" s="172">
        <v>30245</v>
      </c>
      <c r="C39" s="175"/>
      <c r="D39" s="81">
        <v>30245</v>
      </c>
      <c r="E39" s="127"/>
      <c r="F39" s="179"/>
      <c r="G39" s="173"/>
      <c r="H39" s="79"/>
      <c r="I39" s="185"/>
    </row>
    <row r="40" ht="24" customHeight="1" spans="1:9">
      <c r="A40" s="181" t="s">
        <v>81</v>
      </c>
      <c r="B40" s="172">
        <v>152572</v>
      </c>
      <c r="C40" s="175">
        <v>-60945</v>
      </c>
      <c r="D40" s="81">
        <v>91627</v>
      </c>
      <c r="E40" s="127"/>
      <c r="F40" s="179"/>
      <c r="G40" s="173"/>
      <c r="H40" s="79"/>
      <c r="I40" s="185"/>
    </row>
    <row r="41" ht="24" customHeight="1" spans="1:9">
      <c r="A41" s="181" t="s">
        <v>82</v>
      </c>
      <c r="B41" s="172">
        <v>10000</v>
      </c>
      <c r="C41" s="81"/>
      <c r="D41" s="81">
        <v>10000</v>
      </c>
      <c r="E41" s="127"/>
      <c r="F41" s="179"/>
      <c r="G41" s="173"/>
      <c r="H41" s="79"/>
      <c r="I41" s="185"/>
    </row>
    <row r="42" ht="24" customHeight="1" spans="1:9">
      <c r="A42" s="181" t="s">
        <v>83</v>
      </c>
      <c r="B42" s="175">
        <v>70375</v>
      </c>
      <c r="C42" s="81">
        <v>1</v>
      </c>
      <c r="D42" s="81">
        <v>70376</v>
      </c>
      <c r="E42" s="127"/>
      <c r="F42" s="179"/>
      <c r="G42" s="173"/>
      <c r="H42" s="179"/>
      <c r="I42" s="185"/>
    </row>
    <row r="44" customHeight="1" spans="1:8">
      <c r="A44" s="182"/>
      <c r="B44" s="182"/>
      <c r="C44" s="182"/>
      <c r="D44" s="182"/>
      <c r="E44" s="182"/>
      <c r="F44" s="182"/>
      <c r="G44" s="182"/>
      <c r="H44" s="182"/>
    </row>
  </sheetData>
  <mergeCells count="3">
    <mergeCell ref="B1:H1"/>
    <mergeCell ref="A2:H2"/>
    <mergeCell ref="A44:H44"/>
  </mergeCells>
  <printOptions horizontalCentered="1"/>
  <pageMargins left="0.708661417322835" right="0.708661417322835" top="0.551181102362205" bottom="0.354330708661417" header="0.15748031496063" footer="0.15748031496063"/>
  <pageSetup paperSize="9" scale="74" orientation="landscape"/>
  <headerFooter>
    <oddFooter>&amp;C第 &amp;P 页，共 &amp;N 页</oddFooter>
  </headerFooter>
  <rowBreaks count="1" manualBreakCount="1">
    <brk id="31" max="14" man="1"/>
  </rowBreaks>
  <colBreaks count="1" manualBreakCount="1">
    <brk id="8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6"/>
  <sheetViews>
    <sheetView workbookViewId="0">
      <pane xSplit="1" ySplit="5" topLeftCell="B298" activePane="bottomRight" state="frozen"/>
      <selection/>
      <selection pane="topRight"/>
      <selection pane="bottomLeft"/>
      <selection pane="bottomRight" activeCell="A321" sqref="A321"/>
    </sheetView>
  </sheetViews>
  <sheetFormatPr defaultColWidth="9" defaultRowHeight="14.25" outlineLevelCol="4"/>
  <cols>
    <col min="1" max="1" width="47.125" style="137" customWidth="1"/>
    <col min="2" max="4" width="18.25" style="138" customWidth="1"/>
    <col min="5" max="5" width="9" style="136"/>
    <col min="6" max="16384" width="9" style="139"/>
  </cols>
  <sheetData>
    <row r="1" ht="21" customHeight="1" spans="1:4">
      <c r="A1" s="97" t="s">
        <v>84</v>
      </c>
      <c r="B1" s="140"/>
      <c r="C1" s="140"/>
      <c r="D1" s="140"/>
    </row>
    <row r="2" s="132" customFormat="1" ht="24.75" spans="1:5">
      <c r="A2" s="141" t="s">
        <v>85</v>
      </c>
      <c r="B2" s="141"/>
      <c r="C2" s="141"/>
      <c r="D2" s="141"/>
      <c r="E2" s="142"/>
    </row>
    <row r="3" spans="1:4">
      <c r="A3" s="143"/>
      <c r="B3" s="144"/>
      <c r="C3" s="144"/>
      <c r="D3" s="145" t="s">
        <v>7</v>
      </c>
    </row>
    <row r="4" s="133" customFormat="1" ht="30.75" customHeight="1" spans="1:5">
      <c r="A4" s="146" t="s">
        <v>86</v>
      </c>
      <c r="B4" s="147" t="s">
        <v>9</v>
      </c>
      <c r="C4" s="147" t="s">
        <v>10</v>
      </c>
      <c r="D4" s="147" t="s">
        <v>87</v>
      </c>
      <c r="E4" s="148"/>
    </row>
    <row r="5" ht="19.5" customHeight="1" spans="1:4">
      <c r="A5" s="149" t="s">
        <v>15</v>
      </c>
      <c r="B5" s="150">
        <v>1032502.42</v>
      </c>
      <c r="C5" s="150">
        <v>35455.69</v>
      </c>
      <c r="D5" s="150">
        <v>1067958.11</v>
      </c>
    </row>
    <row r="6" spans="1:4">
      <c r="A6" s="151" t="s">
        <v>88</v>
      </c>
      <c r="B6" s="83">
        <v>54457.82</v>
      </c>
      <c r="C6" s="83">
        <v>3690.33</v>
      </c>
      <c r="D6" s="83">
        <v>58148.15</v>
      </c>
    </row>
    <row r="7" spans="1:4">
      <c r="A7" s="151" t="s">
        <v>89</v>
      </c>
      <c r="B7" s="83">
        <v>1912.3</v>
      </c>
      <c r="C7" s="83">
        <v>0</v>
      </c>
      <c r="D7" s="83">
        <v>1912.3</v>
      </c>
    </row>
    <row r="8" spans="1:4">
      <c r="A8" s="151" t="s">
        <v>90</v>
      </c>
      <c r="B8" s="83">
        <v>1001.32</v>
      </c>
      <c r="C8" s="152">
        <v>0</v>
      </c>
      <c r="D8" s="152">
        <v>1001.32</v>
      </c>
    </row>
    <row r="9" spans="1:4">
      <c r="A9" s="151" t="s">
        <v>91</v>
      </c>
      <c r="B9" s="83">
        <v>515.88</v>
      </c>
      <c r="C9" s="152">
        <v>0</v>
      </c>
      <c r="D9" s="152">
        <v>515.88</v>
      </c>
    </row>
    <row r="10" spans="1:4">
      <c r="A10" s="151" t="s">
        <v>92</v>
      </c>
      <c r="B10" s="83">
        <v>137</v>
      </c>
      <c r="C10" s="152">
        <v>0</v>
      </c>
      <c r="D10" s="152">
        <v>137</v>
      </c>
    </row>
    <row r="11" spans="1:4">
      <c r="A11" s="151" t="s">
        <v>93</v>
      </c>
      <c r="B11" s="83">
        <v>30</v>
      </c>
      <c r="C11" s="152">
        <v>0</v>
      </c>
      <c r="D11" s="152">
        <v>30</v>
      </c>
    </row>
    <row r="12" spans="1:4">
      <c r="A12" s="151" t="s">
        <v>94</v>
      </c>
      <c r="B12" s="83">
        <v>218.1</v>
      </c>
      <c r="C12" s="152">
        <v>0</v>
      </c>
      <c r="D12" s="152">
        <v>218.1</v>
      </c>
    </row>
    <row r="13" spans="1:4">
      <c r="A13" s="151" t="s">
        <v>95</v>
      </c>
      <c r="B13" s="83">
        <v>10</v>
      </c>
      <c r="C13" s="152">
        <v>0</v>
      </c>
      <c r="D13" s="152">
        <v>10</v>
      </c>
    </row>
    <row r="14" spans="1:4">
      <c r="A14" s="151" t="s">
        <v>96</v>
      </c>
      <c r="B14" s="83">
        <v>1699.7</v>
      </c>
      <c r="C14" s="83">
        <v>-21.6</v>
      </c>
      <c r="D14" s="83">
        <v>1678.1</v>
      </c>
    </row>
    <row r="15" spans="1:4">
      <c r="A15" s="151" t="s">
        <v>90</v>
      </c>
      <c r="B15" s="83">
        <v>1094.87</v>
      </c>
      <c r="C15" s="152">
        <v>0</v>
      </c>
      <c r="D15" s="152">
        <v>1094.87</v>
      </c>
    </row>
    <row r="16" spans="1:4">
      <c r="A16" s="151" t="s">
        <v>91</v>
      </c>
      <c r="B16" s="83">
        <v>400.8</v>
      </c>
      <c r="C16" s="152">
        <v>-21.6</v>
      </c>
      <c r="D16" s="152">
        <v>379.2</v>
      </c>
    </row>
    <row r="17" spans="1:4">
      <c r="A17" s="151" t="s">
        <v>97</v>
      </c>
      <c r="B17" s="83">
        <v>90</v>
      </c>
      <c r="C17" s="152">
        <v>0</v>
      </c>
      <c r="D17" s="152">
        <v>90</v>
      </c>
    </row>
    <row r="18" spans="1:4">
      <c r="A18" s="151" t="s">
        <v>98</v>
      </c>
      <c r="B18" s="83">
        <v>87.03</v>
      </c>
      <c r="C18" s="152">
        <v>0</v>
      </c>
      <c r="D18" s="152">
        <v>87.03</v>
      </c>
    </row>
    <row r="19" spans="1:4">
      <c r="A19" s="151" t="s">
        <v>99</v>
      </c>
      <c r="B19" s="83">
        <v>27</v>
      </c>
      <c r="C19" s="152">
        <v>0</v>
      </c>
      <c r="D19" s="152">
        <v>27</v>
      </c>
    </row>
    <row r="20" spans="1:4">
      <c r="A20" s="151" t="s">
        <v>100</v>
      </c>
      <c r="B20" s="83">
        <v>4986.88</v>
      </c>
      <c r="C20" s="83">
        <v>500</v>
      </c>
      <c r="D20" s="83">
        <v>5486.88</v>
      </c>
    </row>
    <row r="21" spans="1:4">
      <c r="A21" s="151" t="s">
        <v>90</v>
      </c>
      <c r="B21" s="83">
        <v>2591</v>
      </c>
      <c r="C21" s="152">
        <v>0</v>
      </c>
      <c r="D21" s="152">
        <v>2591</v>
      </c>
    </row>
    <row r="22" spans="1:4">
      <c r="A22" s="151" t="s">
        <v>91</v>
      </c>
      <c r="B22" s="83">
        <v>1313.22</v>
      </c>
      <c r="C22" s="152">
        <v>500</v>
      </c>
      <c r="D22" s="152">
        <v>1813.22</v>
      </c>
    </row>
    <row r="23" spans="1:4">
      <c r="A23" s="151" t="s">
        <v>101</v>
      </c>
      <c r="B23" s="83">
        <v>882.66</v>
      </c>
      <c r="C23" s="152">
        <v>0</v>
      </c>
      <c r="D23" s="152">
        <v>882.66</v>
      </c>
    </row>
    <row r="24" s="134" customFormat="1" ht="12" spans="1:4">
      <c r="A24" s="151" t="s">
        <v>102</v>
      </c>
      <c r="B24" s="83">
        <v>200</v>
      </c>
      <c r="C24" s="152">
        <v>0</v>
      </c>
      <c r="D24" s="152">
        <v>200</v>
      </c>
    </row>
    <row r="25" spans="1:4">
      <c r="A25" s="151" t="s">
        <v>103</v>
      </c>
      <c r="B25" s="83">
        <v>8585.92</v>
      </c>
      <c r="C25" s="83">
        <v>-138</v>
      </c>
      <c r="D25" s="83">
        <v>8447.92</v>
      </c>
    </row>
    <row r="26" spans="1:4">
      <c r="A26" s="151" t="s">
        <v>90</v>
      </c>
      <c r="B26" s="83">
        <v>3389.76</v>
      </c>
      <c r="C26" s="152">
        <v>0</v>
      </c>
      <c r="D26" s="152">
        <v>3389.76</v>
      </c>
    </row>
    <row r="27" s="134" customFormat="1" ht="12" spans="1:4">
      <c r="A27" s="151" t="s">
        <v>91</v>
      </c>
      <c r="B27" s="83">
        <v>4969.16</v>
      </c>
      <c r="C27" s="152">
        <v>-138</v>
      </c>
      <c r="D27" s="152">
        <v>4831.16</v>
      </c>
    </row>
    <row r="28" s="134" customFormat="1" ht="12" spans="1:4">
      <c r="A28" s="151" t="s">
        <v>104</v>
      </c>
      <c r="B28" s="83">
        <v>90.92</v>
      </c>
      <c r="C28" s="152">
        <v>0</v>
      </c>
      <c r="D28" s="152">
        <v>90.92</v>
      </c>
    </row>
    <row r="29" s="134" customFormat="1" ht="12" spans="1:4">
      <c r="A29" s="151" t="s">
        <v>105</v>
      </c>
      <c r="B29" s="83">
        <v>136.08</v>
      </c>
      <c r="C29" s="152">
        <v>0</v>
      </c>
      <c r="D29" s="152">
        <v>136.08</v>
      </c>
    </row>
    <row r="30" spans="1:4">
      <c r="A30" s="151" t="s">
        <v>106</v>
      </c>
      <c r="B30" s="83">
        <v>1490.21</v>
      </c>
      <c r="C30" s="83">
        <v>0</v>
      </c>
      <c r="D30" s="83">
        <v>1490.21</v>
      </c>
    </row>
    <row r="31" spans="1:4">
      <c r="A31" s="151" t="s">
        <v>90</v>
      </c>
      <c r="B31" s="83">
        <v>421.42</v>
      </c>
      <c r="C31" s="152">
        <v>0</v>
      </c>
      <c r="D31" s="152">
        <v>421.42</v>
      </c>
    </row>
    <row r="32" spans="1:4">
      <c r="A32" s="151" t="s">
        <v>91</v>
      </c>
      <c r="B32" s="83">
        <v>500</v>
      </c>
      <c r="C32" s="152">
        <v>0</v>
      </c>
      <c r="D32" s="152">
        <v>500</v>
      </c>
    </row>
    <row r="33" s="134" customFormat="1" ht="12" spans="1:4">
      <c r="A33" s="151" t="s">
        <v>107</v>
      </c>
      <c r="B33" s="83">
        <v>400</v>
      </c>
      <c r="C33" s="152">
        <v>0</v>
      </c>
      <c r="D33" s="152">
        <v>400</v>
      </c>
    </row>
    <row r="34" spans="1:4">
      <c r="A34" s="151" t="s">
        <v>108</v>
      </c>
      <c r="B34" s="83">
        <v>48.79</v>
      </c>
      <c r="C34" s="152">
        <v>0</v>
      </c>
      <c r="D34" s="152">
        <v>48.79</v>
      </c>
    </row>
    <row r="35" spans="1:4">
      <c r="A35" s="151" t="s">
        <v>109</v>
      </c>
      <c r="B35" s="83">
        <v>120</v>
      </c>
      <c r="C35" s="152">
        <v>0</v>
      </c>
      <c r="D35" s="152">
        <v>120</v>
      </c>
    </row>
    <row r="36" spans="1:4">
      <c r="A36" s="151" t="s">
        <v>110</v>
      </c>
      <c r="B36" s="83">
        <v>4397.18</v>
      </c>
      <c r="C36" s="83">
        <v>-3</v>
      </c>
      <c r="D36" s="83">
        <v>4394.18</v>
      </c>
    </row>
    <row r="37" spans="1:4">
      <c r="A37" s="151" t="s">
        <v>90</v>
      </c>
      <c r="B37" s="83">
        <v>1294.89</v>
      </c>
      <c r="C37" s="152">
        <v>0</v>
      </c>
      <c r="D37" s="152">
        <v>1294.89</v>
      </c>
    </row>
    <row r="38" s="134" customFormat="1" ht="12" spans="1:4">
      <c r="A38" s="151" t="s">
        <v>91</v>
      </c>
      <c r="B38" s="83">
        <v>1334.16</v>
      </c>
      <c r="C38" s="152">
        <v>-3</v>
      </c>
      <c r="D38" s="152">
        <v>1331.16</v>
      </c>
    </row>
    <row r="39" s="134" customFormat="1" ht="12" spans="1:4">
      <c r="A39" s="151" t="s">
        <v>111</v>
      </c>
      <c r="B39" s="83">
        <v>15.8</v>
      </c>
      <c r="C39" s="152">
        <v>0</v>
      </c>
      <c r="D39" s="152">
        <v>15.8</v>
      </c>
    </row>
    <row r="40" spans="1:4">
      <c r="A40" s="151" t="s">
        <v>112</v>
      </c>
      <c r="B40" s="83">
        <v>713.4</v>
      </c>
      <c r="C40" s="152">
        <v>0</v>
      </c>
      <c r="D40" s="152">
        <v>713.4</v>
      </c>
    </row>
    <row r="41" s="134" customFormat="1" ht="12" spans="1:4">
      <c r="A41" s="151" t="s">
        <v>113</v>
      </c>
      <c r="B41" s="83">
        <v>1038.93</v>
      </c>
      <c r="C41" s="152">
        <v>0</v>
      </c>
      <c r="D41" s="152">
        <v>1038.93</v>
      </c>
    </row>
    <row r="42" spans="1:4">
      <c r="A42" s="151" t="s">
        <v>114</v>
      </c>
      <c r="B42" s="83">
        <v>5000</v>
      </c>
      <c r="C42" s="83">
        <v>0</v>
      </c>
      <c r="D42" s="83">
        <v>5000</v>
      </c>
    </row>
    <row r="43" spans="1:4">
      <c r="A43" s="151" t="s">
        <v>91</v>
      </c>
      <c r="B43" s="83">
        <v>5000</v>
      </c>
      <c r="C43" s="152">
        <v>0</v>
      </c>
      <c r="D43" s="152">
        <v>5000</v>
      </c>
    </row>
    <row r="44" spans="1:4">
      <c r="A44" s="151" t="s">
        <v>115</v>
      </c>
      <c r="B44" s="83">
        <v>743</v>
      </c>
      <c r="C44" s="83">
        <v>0</v>
      </c>
      <c r="D44" s="83">
        <v>743</v>
      </c>
    </row>
    <row r="45" spans="1:4">
      <c r="A45" s="151" t="s">
        <v>116</v>
      </c>
      <c r="B45" s="83">
        <v>743</v>
      </c>
      <c r="C45" s="152">
        <v>0</v>
      </c>
      <c r="D45" s="152">
        <v>743</v>
      </c>
    </row>
    <row r="46" spans="1:4">
      <c r="A46" s="151" t="s">
        <v>117</v>
      </c>
      <c r="B46" s="83">
        <v>80</v>
      </c>
      <c r="C46" s="83">
        <v>0</v>
      </c>
      <c r="D46" s="83">
        <v>80</v>
      </c>
    </row>
    <row r="47" s="135" customFormat="1" spans="1:5">
      <c r="A47" s="151" t="s">
        <v>118</v>
      </c>
      <c r="B47" s="83">
        <v>80</v>
      </c>
      <c r="C47" s="152">
        <v>0</v>
      </c>
      <c r="D47" s="152">
        <v>80</v>
      </c>
      <c r="E47" s="153"/>
    </row>
    <row r="48" s="134" customFormat="1" ht="12" spans="1:4">
      <c r="A48" s="151" t="s">
        <v>119</v>
      </c>
      <c r="B48" s="83">
        <v>1142.69</v>
      </c>
      <c r="C48" s="83">
        <v>0</v>
      </c>
      <c r="D48" s="83">
        <v>1142.69</v>
      </c>
    </row>
    <row r="49" s="134" customFormat="1" ht="12" spans="1:4">
      <c r="A49" s="151" t="s">
        <v>90</v>
      </c>
      <c r="B49" s="83">
        <v>1081.22</v>
      </c>
      <c r="C49" s="152">
        <v>0</v>
      </c>
      <c r="D49" s="152">
        <v>1081.22</v>
      </c>
    </row>
    <row r="50" s="134" customFormat="1" ht="12" spans="1:4">
      <c r="A50" s="151" t="s">
        <v>91</v>
      </c>
      <c r="B50" s="83">
        <v>46.47</v>
      </c>
      <c r="C50" s="152">
        <v>0</v>
      </c>
      <c r="D50" s="152">
        <v>46.47</v>
      </c>
    </row>
    <row r="51" s="134" customFormat="1" ht="12" spans="1:4">
      <c r="A51" s="151" t="s">
        <v>120</v>
      </c>
      <c r="B51" s="83">
        <v>15</v>
      </c>
      <c r="C51" s="152">
        <v>0</v>
      </c>
      <c r="D51" s="152">
        <v>15</v>
      </c>
    </row>
    <row r="52" s="134" customFormat="1" ht="12" spans="1:4">
      <c r="A52" s="151" t="s">
        <v>121</v>
      </c>
      <c r="B52" s="83">
        <v>2815.44</v>
      </c>
      <c r="C52" s="83">
        <v>-5.4</v>
      </c>
      <c r="D52" s="83">
        <v>2810.04</v>
      </c>
    </row>
    <row r="53" s="134" customFormat="1" ht="12" spans="1:4">
      <c r="A53" s="151" t="s">
        <v>90</v>
      </c>
      <c r="B53" s="83">
        <v>2305.7</v>
      </c>
      <c r="C53" s="152">
        <v>0</v>
      </c>
      <c r="D53" s="152">
        <v>2305.7</v>
      </c>
    </row>
    <row r="54" s="134" customFormat="1" ht="12" spans="1:4">
      <c r="A54" s="151" t="s">
        <v>91</v>
      </c>
      <c r="B54" s="83">
        <v>176.89</v>
      </c>
      <c r="C54" s="152">
        <v>-5.4</v>
      </c>
      <c r="D54" s="152">
        <v>171.49</v>
      </c>
    </row>
    <row r="55" s="134" customFormat="1" ht="12" spans="1:4">
      <c r="A55" s="151" t="s">
        <v>122</v>
      </c>
      <c r="B55" s="83">
        <v>332.85</v>
      </c>
      <c r="C55" s="152">
        <v>0</v>
      </c>
      <c r="D55" s="152">
        <v>332.85</v>
      </c>
    </row>
    <row r="56" s="136" customFormat="1" spans="1:4">
      <c r="A56" s="151" t="s">
        <v>123</v>
      </c>
      <c r="B56" s="83">
        <v>881.76</v>
      </c>
      <c r="C56" s="83">
        <v>0</v>
      </c>
      <c r="D56" s="83">
        <v>881.76</v>
      </c>
    </row>
    <row r="57" s="134" customFormat="1" ht="12" spans="1:4">
      <c r="A57" s="151" t="s">
        <v>90</v>
      </c>
      <c r="B57" s="83">
        <v>828.44</v>
      </c>
      <c r="C57" s="152">
        <v>0</v>
      </c>
      <c r="D57" s="152">
        <v>828.44</v>
      </c>
    </row>
    <row r="58" s="136" customFormat="1" spans="1:4">
      <c r="A58" s="151" t="s">
        <v>91</v>
      </c>
      <c r="B58" s="83">
        <v>53.32</v>
      </c>
      <c r="C58" s="152">
        <v>0</v>
      </c>
      <c r="D58" s="152">
        <v>53.32</v>
      </c>
    </row>
    <row r="59" s="134" customFormat="1" ht="12" spans="1:4">
      <c r="A59" s="151" t="s">
        <v>124</v>
      </c>
      <c r="B59" s="83">
        <v>115.08</v>
      </c>
      <c r="C59" s="83">
        <v>0</v>
      </c>
      <c r="D59" s="83">
        <v>115.08</v>
      </c>
    </row>
    <row r="60" s="136" customFormat="1" spans="1:4">
      <c r="A60" s="151" t="s">
        <v>90</v>
      </c>
      <c r="B60" s="83">
        <v>83.13</v>
      </c>
      <c r="C60" s="152">
        <v>0</v>
      </c>
      <c r="D60" s="152">
        <v>83.13</v>
      </c>
    </row>
    <row r="61" s="136" customFormat="1" spans="1:4">
      <c r="A61" s="151" t="s">
        <v>91</v>
      </c>
      <c r="B61" s="83">
        <v>31.95</v>
      </c>
      <c r="C61" s="152">
        <v>0</v>
      </c>
      <c r="D61" s="152">
        <v>31.95</v>
      </c>
    </row>
    <row r="62" spans="1:4">
      <c r="A62" s="151" t="s">
        <v>125</v>
      </c>
      <c r="B62" s="83">
        <v>555.56</v>
      </c>
      <c r="C62" s="83">
        <v>0</v>
      </c>
      <c r="D62" s="83">
        <v>555.56</v>
      </c>
    </row>
    <row r="63" spans="1:4">
      <c r="A63" s="151" t="s">
        <v>90</v>
      </c>
      <c r="B63" s="83">
        <v>381.66</v>
      </c>
      <c r="C63" s="152">
        <v>0</v>
      </c>
      <c r="D63" s="152">
        <v>381.66</v>
      </c>
    </row>
    <row r="64" spans="1:4">
      <c r="A64" s="151" t="s">
        <v>126</v>
      </c>
      <c r="B64" s="83">
        <v>73.9</v>
      </c>
      <c r="C64" s="152">
        <v>0</v>
      </c>
      <c r="D64" s="152">
        <v>73.9</v>
      </c>
    </row>
    <row r="65" spans="1:4">
      <c r="A65" s="151" t="s">
        <v>127</v>
      </c>
      <c r="B65" s="83">
        <v>100</v>
      </c>
      <c r="C65" s="152">
        <v>0</v>
      </c>
      <c r="D65" s="152">
        <v>100</v>
      </c>
    </row>
    <row r="66" spans="1:4">
      <c r="A66" s="151" t="s">
        <v>128</v>
      </c>
      <c r="B66" s="83">
        <v>603.56</v>
      </c>
      <c r="C66" s="83">
        <v>-20.77</v>
      </c>
      <c r="D66" s="83">
        <v>582.79</v>
      </c>
    </row>
    <row r="67" s="134" customFormat="1" ht="12" spans="1:4">
      <c r="A67" s="151" t="s">
        <v>90</v>
      </c>
      <c r="B67" s="83">
        <v>344.12</v>
      </c>
      <c r="C67" s="152">
        <v>0</v>
      </c>
      <c r="D67" s="152">
        <v>344.12</v>
      </c>
    </row>
    <row r="68" spans="1:4">
      <c r="A68" s="151" t="s">
        <v>91</v>
      </c>
      <c r="B68" s="83">
        <v>259.44</v>
      </c>
      <c r="C68" s="152">
        <v>-20.77</v>
      </c>
      <c r="D68" s="152">
        <v>238.67</v>
      </c>
    </row>
    <row r="69" spans="1:4">
      <c r="A69" s="151" t="s">
        <v>129</v>
      </c>
      <c r="B69" s="83">
        <v>1249.57</v>
      </c>
      <c r="C69" s="83">
        <v>0</v>
      </c>
      <c r="D69" s="83">
        <v>1249.57</v>
      </c>
    </row>
    <row r="70" spans="1:4">
      <c r="A70" s="151" t="s">
        <v>90</v>
      </c>
      <c r="B70" s="83">
        <v>540.87</v>
      </c>
      <c r="C70" s="152">
        <v>0</v>
      </c>
      <c r="D70" s="152">
        <v>540.87</v>
      </c>
    </row>
    <row r="71" spans="1:4">
      <c r="A71" s="151" t="s">
        <v>91</v>
      </c>
      <c r="B71" s="83">
        <v>375.36</v>
      </c>
      <c r="C71" s="152">
        <v>0</v>
      </c>
      <c r="D71" s="152">
        <v>375.36</v>
      </c>
    </row>
    <row r="72" spans="1:4">
      <c r="A72" s="151" t="s">
        <v>104</v>
      </c>
      <c r="B72" s="83">
        <v>215.56</v>
      </c>
      <c r="C72" s="152">
        <v>0</v>
      </c>
      <c r="D72" s="152">
        <v>215.56</v>
      </c>
    </row>
    <row r="73" s="135" customFormat="1" spans="1:5">
      <c r="A73" s="151" t="s">
        <v>130</v>
      </c>
      <c r="B73" s="83">
        <v>117.78</v>
      </c>
      <c r="C73" s="152">
        <v>0</v>
      </c>
      <c r="D73" s="152">
        <v>117.78</v>
      </c>
      <c r="E73" s="153"/>
    </row>
    <row r="74" spans="1:4">
      <c r="A74" s="151" t="s">
        <v>131</v>
      </c>
      <c r="B74" s="83">
        <v>3414.32</v>
      </c>
      <c r="C74" s="83">
        <v>2000</v>
      </c>
      <c r="D74" s="83">
        <v>5414.32</v>
      </c>
    </row>
    <row r="75" ht="18.75" customHeight="1" spans="1:4">
      <c r="A75" s="151" t="s">
        <v>90</v>
      </c>
      <c r="B75" s="83">
        <v>1826.29</v>
      </c>
      <c r="C75" s="152">
        <v>0</v>
      </c>
      <c r="D75" s="152">
        <v>1826.29</v>
      </c>
    </row>
    <row r="76" spans="1:4">
      <c r="A76" s="151" t="s">
        <v>91</v>
      </c>
      <c r="B76" s="83">
        <v>1588.03</v>
      </c>
      <c r="C76" s="152">
        <v>2000</v>
      </c>
      <c r="D76" s="152">
        <v>3588.03</v>
      </c>
    </row>
    <row r="77" spans="1:4">
      <c r="A77" s="151" t="s">
        <v>132</v>
      </c>
      <c r="B77" s="83">
        <v>2038.8</v>
      </c>
      <c r="C77" s="83">
        <v>0</v>
      </c>
      <c r="D77" s="83">
        <v>2038.8</v>
      </c>
    </row>
    <row r="78" s="134" customFormat="1" ht="12" spans="1:4">
      <c r="A78" s="151" t="s">
        <v>90</v>
      </c>
      <c r="B78" s="83">
        <v>869.31</v>
      </c>
      <c r="C78" s="152">
        <v>0</v>
      </c>
      <c r="D78" s="152">
        <v>869.31</v>
      </c>
    </row>
    <row r="79" spans="1:4">
      <c r="A79" s="151" t="s">
        <v>91</v>
      </c>
      <c r="B79" s="83">
        <v>1087.73</v>
      </c>
      <c r="C79" s="152">
        <v>0</v>
      </c>
      <c r="D79" s="152">
        <v>1087.73</v>
      </c>
    </row>
    <row r="80" spans="1:4">
      <c r="A80" s="151" t="s">
        <v>104</v>
      </c>
      <c r="B80" s="83">
        <v>81.76</v>
      </c>
      <c r="C80" s="152">
        <v>0</v>
      </c>
      <c r="D80" s="152">
        <v>81.76</v>
      </c>
    </row>
    <row r="81" spans="1:4">
      <c r="A81" s="151" t="s">
        <v>133</v>
      </c>
      <c r="B81" s="83">
        <v>2200.37</v>
      </c>
      <c r="C81" s="83">
        <v>0</v>
      </c>
      <c r="D81" s="83">
        <v>2200.37</v>
      </c>
    </row>
    <row r="82" spans="1:4">
      <c r="A82" s="151" t="s">
        <v>90</v>
      </c>
      <c r="B82" s="83">
        <v>599.48</v>
      </c>
      <c r="C82" s="152">
        <v>0</v>
      </c>
      <c r="D82" s="152">
        <v>599.48</v>
      </c>
    </row>
    <row r="83" spans="1:4">
      <c r="A83" s="151" t="s">
        <v>91</v>
      </c>
      <c r="B83" s="83">
        <v>1600.89</v>
      </c>
      <c r="C83" s="152">
        <v>0</v>
      </c>
      <c r="D83" s="152">
        <v>1600.89</v>
      </c>
    </row>
    <row r="84" spans="1:4">
      <c r="A84" s="151" t="s">
        <v>134</v>
      </c>
      <c r="B84" s="83">
        <v>672.29</v>
      </c>
      <c r="C84" s="83">
        <v>-8.1</v>
      </c>
      <c r="D84" s="83">
        <v>664.19</v>
      </c>
    </row>
    <row r="85" spans="1:4">
      <c r="A85" s="151" t="s">
        <v>90</v>
      </c>
      <c r="B85" s="83">
        <v>384.7</v>
      </c>
      <c r="C85" s="152">
        <v>0</v>
      </c>
      <c r="D85" s="152">
        <v>384.7</v>
      </c>
    </row>
    <row r="86" s="135" customFormat="1" spans="1:5">
      <c r="A86" s="151" t="s">
        <v>91</v>
      </c>
      <c r="B86" s="83">
        <v>287.59</v>
      </c>
      <c r="C86" s="152">
        <v>-8.1</v>
      </c>
      <c r="D86" s="152">
        <v>279.49</v>
      </c>
      <c r="E86" s="153"/>
    </row>
    <row r="87" s="136" customFormat="1" spans="1:4">
      <c r="A87" s="151" t="s">
        <v>135</v>
      </c>
      <c r="B87" s="83">
        <v>2878.62</v>
      </c>
      <c r="C87" s="83">
        <v>486.2</v>
      </c>
      <c r="D87" s="83">
        <v>3364.82</v>
      </c>
    </row>
    <row r="88" s="136" customFormat="1" spans="1:4">
      <c r="A88" s="151" t="s">
        <v>90</v>
      </c>
      <c r="B88" s="83">
        <v>990.12</v>
      </c>
      <c r="C88" s="152">
        <v>0</v>
      </c>
      <c r="D88" s="152">
        <v>990.12</v>
      </c>
    </row>
    <row r="89" s="136" customFormat="1" spans="1:4">
      <c r="A89" s="151" t="s">
        <v>91</v>
      </c>
      <c r="B89" s="83">
        <v>80.75</v>
      </c>
      <c r="C89" s="152">
        <v>494.3</v>
      </c>
      <c r="D89" s="152">
        <v>575.05</v>
      </c>
    </row>
    <row r="90" s="136" customFormat="1" spans="1:4">
      <c r="A90" s="151" t="s">
        <v>136</v>
      </c>
      <c r="B90" s="83">
        <v>1807.75</v>
      </c>
      <c r="C90" s="152">
        <v>-8.1</v>
      </c>
      <c r="D90" s="152">
        <v>1799.65</v>
      </c>
    </row>
    <row r="91" s="136" customFormat="1" spans="1:4">
      <c r="A91" s="151" t="s">
        <v>137</v>
      </c>
      <c r="B91" s="83">
        <v>869.85</v>
      </c>
      <c r="C91" s="83">
        <v>0</v>
      </c>
      <c r="D91" s="83">
        <v>869.85</v>
      </c>
    </row>
    <row r="92" s="136" customFormat="1" spans="1:4">
      <c r="A92" s="151" t="s">
        <v>90</v>
      </c>
      <c r="B92" s="83">
        <v>279.85</v>
      </c>
      <c r="C92" s="152">
        <v>0</v>
      </c>
      <c r="D92" s="152">
        <v>279.85</v>
      </c>
    </row>
    <row r="93" s="136" customFormat="1" spans="1:4">
      <c r="A93" s="151" t="s">
        <v>91</v>
      </c>
      <c r="B93" s="83">
        <v>590</v>
      </c>
      <c r="C93" s="152">
        <v>0</v>
      </c>
      <c r="D93" s="152">
        <v>590</v>
      </c>
    </row>
    <row r="94" s="134" customFormat="1" ht="12.75" customHeight="1" spans="1:4">
      <c r="A94" s="151" t="s">
        <v>138</v>
      </c>
      <c r="B94" s="83">
        <v>692.16</v>
      </c>
      <c r="C94" s="83">
        <v>0</v>
      </c>
      <c r="D94" s="83">
        <v>692.16</v>
      </c>
    </row>
    <row r="95" s="136" customFormat="1" spans="1:4">
      <c r="A95" s="151" t="s">
        <v>139</v>
      </c>
      <c r="B95" s="83">
        <v>692.16</v>
      </c>
      <c r="C95" s="152">
        <v>0</v>
      </c>
      <c r="D95" s="152">
        <v>692.16</v>
      </c>
    </row>
    <row r="96" s="136" customFormat="1" spans="1:4">
      <c r="A96" s="151" t="s">
        <v>140</v>
      </c>
      <c r="B96" s="83">
        <v>5432.56</v>
      </c>
      <c r="C96" s="83">
        <v>901</v>
      </c>
      <c r="D96" s="83">
        <v>6333.56</v>
      </c>
    </row>
    <row r="97" s="134" customFormat="1" ht="12" spans="1:4">
      <c r="A97" s="151" t="s">
        <v>141</v>
      </c>
      <c r="B97" s="83">
        <v>5432.56</v>
      </c>
      <c r="C97" s="152">
        <v>901</v>
      </c>
      <c r="D97" s="152">
        <v>6333.56</v>
      </c>
    </row>
    <row r="98" s="136" customFormat="1" spans="1:4">
      <c r="A98" s="151" t="s">
        <v>142</v>
      </c>
      <c r="B98" s="83">
        <v>4</v>
      </c>
      <c r="C98" s="83">
        <v>0</v>
      </c>
      <c r="D98" s="83">
        <v>4</v>
      </c>
    </row>
    <row r="99" s="136" customFormat="1" spans="1:4">
      <c r="A99" s="151" t="s">
        <v>143</v>
      </c>
      <c r="B99" s="83">
        <v>4</v>
      </c>
      <c r="C99" s="83">
        <v>0</v>
      </c>
      <c r="D99" s="83">
        <v>4</v>
      </c>
    </row>
    <row r="100" s="136" customFormat="1" spans="1:4">
      <c r="A100" s="151" t="s">
        <v>144</v>
      </c>
      <c r="B100" s="83">
        <v>4</v>
      </c>
      <c r="C100" s="152">
        <v>0</v>
      </c>
      <c r="D100" s="152">
        <v>4</v>
      </c>
    </row>
    <row r="101" s="136" customFormat="1" spans="1:4">
      <c r="A101" s="151" t="s">
        <v>145</v>
      </c>
      <c r="B101" s="83">
        <v>42628.27</v>
      </c>
      <c r="C101" s="83">
        <v>3365</v>
      </c>
      <c r="D101" s="83">
        <v>45993.27</v>
      </c>
    </row>
    <row r="102" s="134" customFormat="1" ht="12" spans="1:4">
      <c r="A102" s="151" t="s">
        <v>146</v>
      </c>
      <c r="B102" s="83">
        <v>500</v>
      </c>
      <c r="C102" s="83">
        <v>0</v>
      </c>
      <c r="D102" s="83">
        <v>500</v>
      </c>
    </row>
    <row r="103" s="134" customFormat="1" ht="12" spans="1:4">
      <c r="A103" s="151" t="s">
        <v>147</v>
      </c>
      <c r="B103" s="83">
        <v>500</v>
      </c>
      <c r="C103" s="152">
        <v>0</v>
      </c>
      <c r="D103" s="152">
        <v>500</v>
      </c>
    </row>
    <row r="104" s="134" customFormat="1" ht="12" spans="1:4">
      <c r="A104" s="151" t="s">
        <v>148</v>
      </c>
      <c r="B104" s="83">
        <v>37589.47</v>
      </c>
      <c r="C104" s="83">
        <v>1857</v>
      </c>
      <c r="D104" s="83">
        <v>39446.47</v>
      </c>
    </row>
    <row r="105" s="136" customFormat="1" spans="1:4">
      <c r="A105" s="151" t="s">
        <v>90</v>
      </c>
      <c r="B105" s="83">
        <v>20992.84</v>
      </c>
      <c r="C105" s="152">
        <v>0</v>
      </c>
      <c r="D105" s="152">
        <v>20992.84</v>
      </c>
    </row>
    <row r="106" s="136" customFormat="1" spans="1:4">
      <c r="A106" s="151" t="s">
        <v>91</v>
      </c>
      <c r="B106" s="83">
        <v>14093.63</v>
      </c>
      <c r="C106" s="152">
        <v>891</v>
      </c>
      <c r="D106" s="152">
        <v>14984.63</v>
      </c>
    </row>
    <row r="107" s="136" customFormat="1" spans="1:4">
      <c r="A107" s="151" t="s">
        <v>149</v>
      </c>
      <c r="B107" s="83">
        <v>95</v>
      </c>
      <c r="C107" s="152">
        <v>966</v>
      </c>
      <c r="D107" s="152">
        <v>1061</v>
      </c>
    </row>
    <row r="108" s="136" customFormat="1" spans="1:4">
      <c r="A108" s="151" t="s">
        <v>150</v>
      </c>
      <c r="B108" s="83">
        <v>1408</v>
      </c>
      <c r="C108" s="152">
        <v>0</v>
      </c>
      <c r="D108" s="152">
        <v>1408</v>
      </c>
    </row>
    <row r="109" spans="1:4">
      <c r="A109" s="151" t="s">
        <v>151</v>
      </c>
      <c r="B109" s="83">
        <v>1000</v>
      </c>
      <c r="C109" s="152">
        <v>0</v>
      </c>
      <c r="D109" s="152">
        <v>1000</v>
      </c>
    </row>
    <row r="110" s="134" customFormat="1" ht="12" spans="1:4">
      <c r="A110" s="151" t="s">
        <v>152</v>
      </c>
      <c r="B110" s="83">
        <v>60</v>
      </c>
      <c r="C110" s="83">
        <v>0</v>
      </c>
      <c r="D110" s="83">
        <v>60</v>
      </c>
    </row>
    <row r="111" spans="1:4">
      <c r="A111" s="151" t="s">
        <v>153</v>
      </c>
      <c r="B111" s="83">
        <v>60</v>
      </c>
      <c r="C111" s="152">
        <v>0</v>
      </c>
      <c r="D111" s="152">
        <v>60</v>
      </c>
    </row>
    <row r="112" s="135" customFormat="1" spans="1:5">
      <c r="A112" s="151" t="s">
        <v>154</v>
      </c>
      <c r="B112" s="83">
        <v>180</v>
      </c>
      <c r="C112" s="83">
        <v>0</v>
      </c>
      <c r="D112" s="83">
        <v>180</v>
      </c>
      <c r="E112" s="153"/>
    </row>
    <row r="113" s="134" customFormat="1" ht="12" spans="1:4">
      <c r="A113" s="151" t="s">
        <v>155</v>
      </c>
      <c r="B113" s="83">
        <v>180</v>
      </c>
      <c r="C113" s="152">
        <v>0</v>
      </c>
      <c r="D113" s="152">
        <v>180</v>
      </c>
    </row>
    <row r="114" s="134" customFormat="1" ht="12" spans="1:4">
      <c r="A114" s="151" t="s">
        <v>156</v>
      </c>
      <c r="B114" s="83">
        <v>180</v>
      </c>
      <c r="C114" s="83">
        <v>1508</v>
      </c>
      <c r="D114" s="83">
        <v>1688</v>
      </c>
    </row>
    <row r="115" s="134" customFormat="1" ht="12" spans="1:4">
      <c r="A115" s="151" t="s">
        <v>157</v>
      </c>
      <c r="B115" s="83">
        <v>0</v>
      </c>
      <c r="C115" s="152">
        <v>1508</v>
      </c>
      <c r="D115" s="152">
        <v>1508</v>
      </c>
    </row>
    <row r="116" s="134" customFormat="1" ht="12" spans="1:4">
      <c r="A116" s="151" t="s">
        <v>158</v>
      </c>
      <c r="B116" s="83">
        <v>180</v>
      </c>
      <c r="C116" s="152">
        <v>0</v>
      </c>
      <c r="D116" s="152">
        <v>180</v>
      </c>
    </row>
    <row r="117" s="134" customFormat="1" ht="12" spans="1:4">
      <c r="A117" s="151" t="s">
        <v>159</v>
      </c>
      <c r="B117" s="83">
        <v>3718.8</v>
      </c>
      <c r="C117" s="83">
        <v>0</v>
      </c>
      <c r="D117" s="83">
        <v>3718.8</v>
      </c>
    </row>
    <row r="118" s="134" customFormat="1" ht="12" spans="1:4">
      <c r="A118" s="151" t="s">
        <v>90</v>
      </c>
      <c r="B118" s="83">
        <v>1868.79</v>
      </c>
      <c r="C118" s="152">
        <v>0</v>
      </c>
      <c r="D118" s="152">
        <v>1868.79</v>
      </c>
    </row>
    <row r="119" s="134" customFormat="1" ht="12" spans="1:4">
      <c r="A119" s="151" t="s">
        <v>160</v>
      </c>
      <c r="B119" s="83">
        <v>1471.4</v>
      </c>
      <c r="C119" s="152">
        <v>0</v>
      </c>
      <c r="D119" s="152">
        <v>1471.4</v>
      </c>
    </row>
    <row r="120" spans="1:4">
      <c r="A120" s="151" t="s">
        <v>161</v>
      </c>
      <c r="B120" s="83">
        <v>32</v>
      </c>
      <c r="C120" s="152">
        <v>0</v>
      </c>
      <c r="D120" s="152">
        <v>32</v>
      </c>
    </row>
    <row r="121" spans="1:4">
      <c r="A121" s="151" t="s">
        <v>162</v>
      </c>
      <c r="B121" s="83">
        <v>312.61</v>
      </c>
      <c r="C121" s="152">
        <v>0</v>
      </c>
      <c r="D121" s="152">
        <v>312.61</v>
      </c>
    </row>
    <row r="122" s="134" customFormat="1" ht="12" spans="1:4">
      <c r="A122" s="151" t="s">
        <v>163</v>
      </c>
      <c r="B122" s="83">
        <v>16</v>
      </c>
      <c r="C122" s="152">
        <v>0</v>
      </c>
      <c r="D122" s="152">
        <v>16</v>
      </c>
    </row>
    <row r="123" s="134" customFormat="1" ht="12" spans="1:4">
      <c r="A123" s="151" t="s">
        <v>164</v>
      </c>
      <c r="B123" s="83">
        <v>18</v>
      </c>
      <c r="C123" s="152">
        <v>0</v>
      </c>
      <c r="D123" s="152">
        <v>18</v>
      </c>
    </row>
    <row r="124" s="134" customFormat="1" ht="12" spans="1:4">
      <c r="A124" s="151" t="s">
        <v>165</v>
      </c>
      <c r="B124" s="83">
        <v>400</v>
      </c>
      <c r="C124" s="83">
        <v>0</v>
      </c>
      <c r="D124" s="83">
        <v>400</v>
      </c>
    </row>
    <row r="125" spans="1:4">
      <c r="A125" s="151" t="s">
        <v>166</v>
      </c>
      <c r="B125" s="83">
        <v>400</v>
      </c>
      <c r="C125" s="152">
        <v>0</v>
      </c>
      <c r="D125" s="152">
        <v>400</v>
      </c>
    </row>
    <row r="126" spans="1:4">
      <c r="A126" s="151" t="s">
        <v>167</v>
      </c>
      <c r="B126" s="83">
        <v>185633.07</v>
      </c>
      <c r="C126" s="83">
        <v>11341</v>
      </c>
      <c r="D126" s="83">
        <v>196974.07</v>
      </c>
    </row>
    <row r="127" s="136" customFormat="1" spans="1:4">
      <c r="A127" s="151" t="s">
        <v>168</v>
      </c>
      <c r="B127" s="83">
        <v>2245.09</v>
      </c>
      <c r="C127" s="83">
        <v>0</v>
      </c>
      <c r="D127" s="83">
        <v>2245.09</v>
      </c>
    </row>
    <row r="128" s="134" customFormat="1" ht="12" spans="1:4">
      <c r="A128" s="151" t="s">
        <v>90</v>
      </c>
      <c r="B128" s="83">
        <v>1545.09</v>
      </c>
      <c r="C128" s="152">
        <v>0</v>
      </c>
      <c r="D128" s="152">
        <v>1545.09</v>
      </c>
    </row>
    <row r="129" spans="1:4">
      <c r="A129" s="151" t="s">
        <v>91</v>
      </c>
      <c r="B129" s="83">
        <v>500</v>
      </c>
      <c r="C129" s="152">
        <v>0</v>
      </c>
      <c r="D129" s="152">
        <v>500</v>
      </c>
    </row>
    <row r="130" s="134" customFormat="1" ht="12" spans="1:4">
      <c r="A130" s="151" t="s">
        <v>169</v>
      </c>
      <c r="B130" s="83">
        <v>200</v>
      </c>
      <c r="C130" s="152">
        <v>0</v>
      </c>
      <c r="D130" s="152">
        <v>200</v>
      </c>
    </row>
    <row r="131" s="134" customFormat="1" ht="12" spans="1:4">
      <c r="A131" s="151" t="s">
        <v>170</v>
      </c>
      <c r="B131" s="83">
        <v>146257.82</v>
      </c>
      <c r="C131" s="83">
        <v>11000</v>
      </c>
      <c r="D131" s="83">
        <v>157257.82</v>
      </c>
    </row>
    <row r="132" spans="1:4">
      <c r="A132" s="151" t="s">
        <v>171</v>
      </c>
      <c r="B132" s="83">
        <v>9158.66</v>
      </c>
      <c r="C132" s="152">
        <v>0</v>
      </c>
      <c r="D132" s="152">
        <v>9158.66</v>
      </c>
    </row>
    <row r="133" s="134" customFormat="1" ht="12" spans="1:4">
      <c r="A133" s="151" t="s">
        <v>172</v>
      </c>
      <c r="B133" s="83">
        <v>61629.95</v>
      </c>
      <c r="C133" s="152">
        <v>0</v>
      </c>
      <c r="D133" s="152">
        <v>61629.95</v>
      </c>
    </row>
    <row r="134" s="134" customFormat="1" ht="12" spans="1:4">
      <c r="A134" s="151" t="s">
        <v>173</v>
      </c>
      <c r="B134" s="83">
        <v>39532.59</v>
      </c>
      <c r="C134" s="152">
        <v>1000</v>
      </c>
      <c r="D134" s="152">
        <v>40532.59</v>
      </c>
    </row>
    <row r="135" s="134" customFormat="1" ht="12" spans="1:4">
      <c r="A135" s="151" t="s">
        <v>174</v>
      </c>
      <c r="B135" s="83">
        <v>25935.95</v>
      </c>
      <c r="C135" s="152">
        <v>0</v>
      </c>
      <c r="D135" s="152">
        <v>25935.95</v>
      </c>
    </row>
    <row r="136" s="134" customFormat="1" ht="12" spans="1:4">
      <c r="A136" s="151" t="s">
        <v>175</v>
      </c>
      <c r="B136" s="83">
        <v>400</v>
      </c>
      <c r="C136" s="152">
        <v>0</v>
      </c>
      <c r="D136" s="152">
        <v>400</v>
      </c>
    </row>
    <row r="137" s="134" customFormat="1" ht="12" spans="1:4">
      <c r="A137" s="151" t="s">
        <v>176</v>
      </c>
      <c r="B137" s="83">
        <v>9600.67</v>
      </c>
      <c r="C137" s="152">
        <v>10000</v>
      </c>
      <c r="D137" s="152">
        <v>19600.67</v>
      </c>
    </row>
    <row r="138" s="136" customFormat="1" spans="1:4">
      <c r="A138" s="151" t="s">
        <v>177</v>
      </c>
      <c r="B138" s="83">
        <v>15726.45</v>
      </c>
      <c r="C138" s="83">
        <v>0</v>
      </c>
      <c r="D138" s="83">
        <v>15726.45</v>
      </c>
    </row>
    <row r="139" spans="1:4">
      <c r="A139" s="151" t="s">
        <v>178</v>
      </c>
      <c r="B139" s="83">
        <v>11128.55</v>
      </c>
      <c r="C139" s="152">
        <v>0</v>
      </c>
      <c r="D139" s="152">
        <v>11128.55</v>
      </c>
    </row>
    <row r="140" spans="1:4">
      <c r="A140" s="151" t="s">
        <v>179</v>
      </c>
      <c r="B140" s="83">
        <v>1234.9</v>
      </c>
      <c r="C140" s="152">
        <v>0</v>
      </c>
      <c r="D140" s="152">
        <v>1234.9</v>
      </c>
    </row>
    <row r="141" spans="1:4">
      <c r="A141" s="151" t="s">
        <v>180</v>
      </c>
      <c r="B141" s="83">
        <v>2400</v>
      </c>
      <c r="C141" s="152">
        <v>0</v>
      </c>
      <c r="D141" s="152">
        <v>2400</v>
      </c>
    </row>
    <row r="142" spans="1:4">
      <c r="A142" s="151" t="s">
        <v>181</v>
      </c>
      <c r="B142" s="83">
        <v>963</v>
      </c>
      <c r="C142" s="152">
        <v>0</v>
      </c>
      <c r="D142" s="152">
        <v>963</v>
      </c>
    </row>
    <row r="143" s="134" customFormat="1" ht="12" spans="1:4">
      <c r="A143" s="151" t="s">
        <v>182</v>
      </c>
      <c r="B143" s="83">
        <v>1182.25</v>
      </c>
      <c r="C143" s="83">
        <v>0</v>
      </c>
      <c r="D143" s="83">
        <v>1182.25</v>
      </c>
    </row>
    <row r="144" spans="1:4">
      <c r="A144" s="151" t="s">
        <v>183</v>
      </c>
      <c r="B144" s="83">
        <v>1182.25</v>
      </c>
      <c r="C144" s="152">
        <v>0</v>
      </c>
      <c r="D144" s="152">
        <v>1182.25</v>
      </c>
    </row>
    <row r="145" s="134" customFormat="1" ht="12" spans="1:4">
      <c r="A145" s="151" t="s">
        <v>184</v>
      </c>
      <c r="B145" s="83">
        <v>254.38</v>
      </c>
      <c r="C145" s="83">
        <v>0</v>
      </c>
      <c r="D145" s="83">
        <v>254.38</v>
      </c>
    </row>
    <row r="146" s="134" customFormat="1" ht="12" spans="1:4">
      <c r="A146" s="151" t="s">
        <v>185</v>
      </c>
      <c r="B146" s="83">
        <v>254.38</v>
      </c>
      <c r="C146" s="152">
        <v>0</v>
      </c>
      <c r="D146" s="152">
        <v>254.38</v>
      </c>
    </row>
    <row r="147" s="134" customFormat="1" ht="12" spans="1:4">
      <c r="A147" s="151" t="s">
        <v>186</v>
      </c>
      <c r="B147" s="83">
        <v>337.5</v>
      </c>
      <c r="C147" s="83">
        <v>347</v>
      </c>
      <c r="D147" s="83">
        <v>684.5</v>
      </c>
    </row>
    <row r="148" s="134" customFormat="1" ht="12" spans="1:4">
      <c r="A148" s="151" t="s">
        <v>187</v>
      </c>
      <c r="B148" s="83">
        <v>27</v>
      </c>
      <c r="C148" s="152">
        <v>0</v>
      </c>
      <c r="D148" s="152">
        <v>27</v>
      </c>
    </row>
    <row r="149" s="134" customFormat="1" ht="12" spans="1:4">
      <c r="A149" s="151" t="s">
        <v>188</v>
      </c>
      <c r="B149" s="83">
        <v>220.5</v>
      </c>
      <c r="C149" s="152">
        <v>0</v>
      </c>
      <c r="D149" s="152">
        <v>220.5</v>
      </c>
    </row>
    <row r="150" s="134" customFormat="1" ht="12" spans="1:4">
      <c r="A150" s="151" t="s">
        <v>189</v>
      </c>
      <c r="B150" s="83">
        <v>90</v>
      </c>
      <c r="C150" s="152">
        <v>-27</v>
      </c>
      <c r="D150" s="152">
        <v>63</v>
      </c>
    </row>
    <row r="151" s="134" customFormat="1" ht="12" spans="1:4">
      <c r="A151" s="151" t="s">
        <v>190</v>
      </c>
      <c r="B151" s="83">
        <v>0</v>
      </c>
      <c r="C151" s="152">
        <v>374</v>
      </c>
      <c r="D151" s="152">
        <v>374</v>
      </c>
    </row>
    <row r="152" s="134" customFormat="1" ht="12" spans="1:4">
      <c r="A152" s="151" t="s">
        <v>191</v>
      </c>
      <c r="B152" s="83">
        <v>10139.64</v>
      </c>
      <c r="C152" s="83">
        <v>0</v>
      </c>
      <c r="D152" s="83">
        <v>10139.64</v>
      </c>
    </row>
    <row r="153" spans="1:4">
      <c r="A153" s="151" t="s">
        <v>192</v>
      </c>
      <c r="B153" s="83">
        <v>10139.64</v>
      </c>
      <c r="C153" s="152">
        <v>0</v>
      </c>
      <c r="D153" s="152">
        <v>10139.64</v>
      </c>
    </row>
    <row r="154" s="134" customFormat="1" ht="12" spans="1:4">
      <c r="A154" s="151" t="s">
        <v>193</v>
      </c>
      <c r="B154" s="83">
        <v>9489.94</v>
      </c>
      <c r="C154" s="83">
        <v>-6</v>
      </c>
      <c r="D154" s="83">
        <v>9483.94</v>
      </c>
    </row>
    <row r="155" spans="1:4">
      <c r="A155" s="151" t="s">
        <v>194</v>
      </c>
      <c r="B155" s="83">
        <v>9489.94</v>
      </c>
      <c r="C155" s="152">
        <v>-6</v>
      </c>
      <c r="D155" s="152">
        <v>9483.94</v>
      </c>
    </row>
    <row r="156" spans="1:4">
      <c r="A156" s="151" t="s">
        <v>195</v>
      </c>
      <c r="B156" s="83">
        <v>12140.91</v>
      </c>
      <c r="C156" s="83">
        <v>0</v>
      </c>
      <c r="D156" s="83">
        <v>12140.91</v>
      </c>
    </row>
    <row r="157" s="136" customFormat="1" spans="1:4">
      <c r="A157" s="151" t="s">
        <v>196</v>
      </c>
      <c r="B157" s="83">
        <v>1671.63</v>
      </c>
      <c r="C157" s="83">
        <v>0</v>
      </c>
      <c r="D157" s="83">
        <v>1671.63</v>
      </c>
    </row>
    <row r="158" spans="1:4">
      <c r="A158" s="151" t="s">
        <v>90</v>
      </c>
      <c r="B158" s="83">
        <v>566.6</v>
      </c>
      <c r="C158" s="152">
        <v>0</v>
      </c>
      <c r="D158" s="152">
        <v>566.6</v>
      </c>
    </row>
    <row r="159" spans="1:4">
      <c r="A159" s="151" t="s">
        <v>91</v>
      </c>
      <c r="B159" s="83">
        <v>1105.03</v>
      </c>
      <c r="C159" s="152">
        <v>0</v>
      </c>
      <c r="D159" s="152">
        <v>1105.03</v>
      </c>
    </row>
    <row r="160" s="134" customFormat="1" ht="12" spans="1:4">
      <c r="A160" s="151" t="s">
        <v>197</v>
      </c>
      <c r="B160" s="83">
        <v>282.24</v>
      </c>
      <c r="C160" s="83">
        <v>0</v>
      </c>
      <c r="D160" s="83">
        <v>282.24</v>
      </c>
    </row>
    <row r="161" s="134" customFormat="1" ht="12" spans="1:4">
      <c r="A161" s="151" t="s">
        <v>198</v>
      </c>
      <c r="B161" s="83">
        <v>282.24</v>
      </c>
      <c r="C161" s="152">
        <v>0</v>
      </c>
      <c r="D161" s="152">
        <v>282.24</v>
      </c>
    </row>
    <row r="162" s="135" customFormat="1" spans="1:5">
      <c r="A162" s="151" t="s">
        <v>199</v>
      </c>
      <c r="B162" s="83">
        <v>18</v>
      </c>
      <c r="C162" s="83">
        <v>0</v>
      </c>
      <c r="D162" s="83">
        <v>18</v>
      </c>
      <c r="E162" s="153"/>
    </row>
    <row r="163" s="134" customFormat="1" ht="12" spans="1:4">
      <c r="A163" s="151" t="s">
        <v>200</v>
      </c>
      <c r="B163" s="83">
        <v>18</v>
      </c>
      <c r="C163" s="152">
        <v>0</v>
      </c>
      <c r="D163" s="152">
        <v>18</v>
      </c>
    </row>
    <row r="164" s="134" customFormat="1" ht="12" spans="1:4">
      <c r="A164" s="151" t="s">
        <v>201</v>
      </c>
      <c r="B164" s="83">
        <v>9125</v>
      </c>
      <c r="C164" s="83">
        <v>0</v>
      </c>
      <c r="D164" s="83">
        <v>9125</v>
      </c>
    </row>
    <row r="165" s="134" customFormat="1" ht="12" spans="1:4">
      <c r="A165" s="151" t="s">
        <v>202</v>
      </c>
      <c r="B165" s="83">
        <v>6000</v>
      </c>
      <c r="C165" s="152">
        <v>0</v>
      </c>
      <c r="D165" s="152">
        <v>6000</v>
      </c>
    </row>
    <row r="166" s="134" customFormat="1" ht="12" spans="1:4">
      <c r="A166" s="151" t="s">
        <v>203</v>
      </c>
      <c r="B166" s="83">
        <v>3000</v>
      </c>
      <c r="C166" s="152">
        <v>0</v>
      </c>
      <c r="D166" s="152">
        <v>3000</v>
      </c>
    </row>
    <row r="167" spans="1:4">
      <c r="A167" s="151" t="s">
        <v>204</v>
      </c>
      <c r="B167" s="83">
        <v>125</v>
      </c>
      <c r="C167" s="152">
        <v>0</v>
      </c>
      <c r="D167" s="152">
        <v>125</v>
      </c>
    </row>
    <row r="168" spans="1:4">
      <c r="A168" s="151" t="s">
        <v>205</v>
      </c>
      <c r="B168" s="83">
        <v>229.45</v>
      </c>
      <c r="C168" s="83">
        <v>0</v>
      </c>
      <c r="D168" s="83">
        <v>229.45</v>
      </c>
    </row>
    <row r="169" spans="1:4">
      <c r="A169" s="151" t="s">
        <v>198</v>
      </c>
      <c r="B169" s="83">
        <v>224.95</v>
      </c>
      <c r="C169" s="152">
        <v>0</v>
      </c>
      <c r="D169" s="152">
        <v>224.95</v>
      </c>
    </row>
    <row r="170" s="134" customFormat="1" ht="12" spans="1:4">
      <c r="A170" s="151" t="s">
        <v>206</v>
      </c>
      <c r="B170" s="83">
        <v>4.5</v>
      </c>
      <c r="C170" s="152">
        <v>0</v>
      </c>
      <c r="D170" s="152">
        <v>4.5</v>
      </c>
    </row>
    <row r="171" s="134" customFormat="1" ht="12" spans="1:4">
      <c r="A171" s="151" t="s">
        <v>207</v>
      </c>
      <c r="B171" s="83">
        <v>580.03</v>
      </c>
      <c r="C171" s="83">
        <v>0</v>
      </c>
      <c r="D171" s="83">
        <v>580.03</v>
      </c>
    </row>
    <row r="172" s="134" customFormat="1" ht="12" spans="1:4">
      <c r="A172" s="151" t="s">
        <v>208</v>
      </c>
      <c r="B172" s="83">
        <v>509.33</v>
      </c>
      <c r="C172" s="152">
        <v>0</v>
      </c>
      <c r="D172" s="152">
        <v>509.33</v>
      </c>
    </row>
    <row r="173" s="134" customFormat="1" ht="12" spans="1:4">
      <c r="A173" s="151" t="s">
        <v>209</v>
      </c>
      <c r="B173" s="83">
        <v>70.7</v>
      </c>
      <c r="C173" s="152">
        <v>0</v>
      </c>
      <c r="D173" s="152">
        <v>70.7</v>
      </c>
    </row>
    <row r="174" spans="1:4">
      <c r="A174" s="151" t="s">
        <v>210</v>
      </c>
      <c r="B174" s="83">
        <v>234.56</v>
      </c>
      <c r="C174" s="83">
        <v>0</v>
      </c>
      <c r="D174" s="83">
        <v>234.56</v>
      </c>
    </row>
    <row r="175" spans="1:4">
      <c r="A175" s="151" t="s">
        <v>211</v>
      </c>
      <c r="B175" s="83">
        <v>232.56</v>
      </c>
      <c r="C175" s="152">
        <v>0</v>
      </c>
      <c r="D175" s="152">
        <v>232.56</v>
      </c>
    </row>
    <row r="176" spans="1:4">
      <c r="A176" s="151" t="s">
        <v>212</v>
      </c>
      <c r="B176" s="83">
        <v>2</v>
      </c>
      <c r="C176" s="152">
        <v>0</v>
      </c>
      <c r="D176" s="152">
        <v>2</v>
      </c>
    </row>
    <row r="177" spans="1:4">
      <c r="A177" s="151" t="s">
        <v>213</v>
      </c>
      <c r="B177" s="83">
        <v>9663.43</v>
      </c>
      <c r="C177" s="83">
        <v>1291</v>
      </c>
      <c r="D177" s="83">
        <v>10954.43</v>
      </c>
    </row>
    <row r="178" spans="1:4">
      <c r="A178" s="151" t="s">
        <v>214</v>
      </c>
      <c r="B178" s="83">
        <v>5829.83</v>
      </c>
      <c r="C178" s="83">
        <v>1291</v>
      </c>
      <c r="D178" s="83">
        <v>7120.83</v>
      </c>
    </row>
    <row r="179" spans="1:4">
      <c r="A179" s="151" t="s">
        <v>90</v>
      </c>
      <c r="B179" s="83">
        <v>753.39</v>
      </c>
      <c r="C179" s="152">
        <v>0</v>
      </c>
      <c r="D179" s="152">
        <v>753.39</v>
      </c>
    </row>
    <row r="180" spans="1:4">
      <c r="A180" s="151" t="s">
        <v>91</v>
      </c>
      <c r="B180" s="83">
        <v>2372.85</v>
      </c>
      <c r="C180" s="152">
        <v>-209</v>
      </c>
      <c r="D180" s="152">
        <v>2163.85</v>
      </c>
    </row>
    <row r="181" s="135" customFormat="1" spans="1:5">
      <c r="A181" s="151" t="s">
        <v>215</v>
      </c>
      <c r="B181" s="83">
        <v>907.39</v>
      </c>
      <c r="C181" s="152">
        <v>1500</v>
      </c>
      <c r="D181" s="152">
        <v>2407.39</v>
      </c>
      <c r="E181" s="153"/>
    </row>
    <row r="182" s="134" customFormat="1" ht="12" spans="1:4">
      <c r="A182" s="151" t="s">
        <v>216</v>
      </c>
      <c r="B182" s="83">
        <v>759.69</v>
      </c>
      <c r="C182" s="152">
        <v>0</v>
      </c>
      <c r="D182" s="152">
        <v>759.69</v>
      </c>
    </row>
    <row r="183" spans="1:4">
      <c r="A183" s="151" t="s">
        <v>217</v>
      </c>
      <c r="B183" s="83">
        <v>71.45</v>
      </c>
      <c r="C183" s="152">
        <v>0</v>
      </c>
      <c r="D183" s="152">
        <v>71.45</v>
      </c>
    </row>
    <row r="184" spans="1:4">
      <c r="A184" s="151" t="s">
        <v>218</v>
      </c>
      <c r="B184" s="83">
        <v>21.06</v>
      </c>
      <c r="C184" s="152">
        <v>0</v>
      </c>
      <c r="D184" s="152">
        <v>21.06</v>
      </c>
    </row>
    <row r="185" spans="1:4">
      <c r="A185" s="151" t="s">
        <v>219</v>
      </c>
      <c r="B185" s="83">
        <v>500</v>
      </c>
      <c r="C185" s="152">
        <v>0</v>
      </c>
      <c r="D185" s="152">
        <v>500</v>
      </c>
    </row>
    <row r="186" s="135" customFormat="1" spans="1:5">
      <c r="A186" s="151" t="s">
        <v>220</v>
      </c>
      <c r="B186" s="83">
        <v>444</v>
      </c>
      <c r="C186" s="152">
        <v>0</v>
      </c>
      <c r="D186" s="152">
        <v>444</v>
      </c>
      <c r="E186" s="153"/>
    </row>
    <row r="187" spans="1:4">
      <c r="A187" s="151" t="s">
        <v>221</v>
      </c>
      <c r="B187" s="83">
        <v>367.43</v>
      </c>
      <c r="C187" s="83">
        <v>0</v>
      </c>
      <c r="D187" s="83">
        <v>367.43</v>
      </c>
    </row>
    <row r="188" spans="1:4">
      <c r="A188" s="151" t="s">
        <v>222</v>
      </c>
      <c r="B188" s="83">
        <v>27</v>
      </c>
      <c r="C188" s="152">
        <v>0</v>
      </c>
      <c r="D188" s="152">
        <v>27</v>
      </c>
    </row>
    <row r="189" spans="1:4">
      <c r="A189" s="151" t="s">
        <v>223</v>
      </c>
      <c r="B189" s="83">
        <v>340.43</v>
      </c>
      <c r="C189" s="152">
        <v>0</v>
      </c>
      <c r="D189" s="152">
        <v>340.43</v>
      </c>
    </row>
    <row r="190" spans="1:4">
      <c r="A190" s="151" t="s">
        <v>224</v>
      </c>
      <c r="B190" s="83">
        <v>787.22</v>
      </c>
      <c r="C190" s="83">
        <v>0</v>
      </c>
      <c r="D190" s="83">
        <v>787.22</v>
      </c>
    </row>
    <row r="191" spans="1:4">
      <c r="A191" s="151" t="s">
        <v>91</v>
      </c>
      <c r="B191" s="83">
        <v>141</v>
      </c>
      <c r="C191" s="152">
        <v>0</v>
      </c>
      <c r="D191" s="152">
        <v>141</v>
      </c>
    </row>
    <row r="192" spans="1:4">
      <c r="A192" s="151" t="s">
        <v>225</v>
      </c>
      <c r="B192" s="83">
        <v>6.3</v>
      </c>
      <c r="C192" s="152">
        <v>0</v>
      </c>
      <c r="D192" s="152">
        <v>6.3</v>
      </c>
    </row>
    <row r="193" spans="1:4">
      <c r="A193" s="151" t="s">
        <v>226</v>
      </c>
      <c r="B193" s="83">
        <v>362.36</v>
      </c>
      <c r="C193" s="152">
        <v>0</v>
      </c>
      <c r="D193" s="152">
        <v>362.36</v>
      </c>
    </row>
    <row r="194" spans="1:4">
      <c r="A194" s="151" t="s">
        <v>227</v>
      </c>
      <c r="B194" s="83">
        <v>277.56</v>
      </c>
      <c r="C194" s="152">
        <v>0</v>
      </c>
      <c r="D194" s="152">
        <v>277.56</v>
      </c>
    </row>
    <row r="195" s="134" customFormat="1" ht="12" spans="1:4">
      <c r="A195" s="151" t="s">
        <v>228</v>
      </c>
      <c r="B195" s="83">
        <v>706.43</v>
      </c>
      <c r="C195" s="83">
        <v>0</v>
      </c>
      <c r="D195" s="83">
        <v>706.43</v>
      </c>
    </row>
    <row r="196" s="135" customFormat="1" spans="1:5">
      <c r="A196" s="151" t="s">
        <v>229</v>
      </c>
      <c r="B196" s="83">
        <v>706.43</v>
      </c>
      <c r="C196" s="152">
        <v>0</v>
      </c>
      <c r="D196" s="152">
        <v>706.43</v>
      </c>
      <c r="E196" s="153"/>
    </row>
    <row r="197" spans="1:4">
      <c r="A197" s="151" t="s">
        <v>230</v>
      </c>
      <c r="B197" s="83">
        <v>1972.52</v>
      </c>
      <c r="C197" s="83">
        <v>0</v>
      </c>
      <c r="D197" s="83">
        <v>1972.52</v>
      </c>
    </row>
    <row r="198" spans="1:4">
      <c r="A198" s="151" t="s">
        <v>231</v>
      </c>
      <c r="B198" s="83">
        <v>1972.52</v>
      </c>
      <c r="C198" s="152">
        <v>0</v>
      </c>
      <c r="D198" s="152">
        <v>1972.52</v>
      </c>
    </row>
    <row r="199" spans="1:4">
      <c r="A199" s="151" t="s">
        <v>232</v>
      </c>
      <c r="B199" s="83">
        <v>113035.68</v>
      </c>
      <c r="C199" s="83">
        <v>-717</v>
      </c>
      <c r="D199" s="83">
        <v>112318.68</v>
      </c>
    </row>
    <row r="200" spans="1:4">
      <c r="A200" s="151" t="s">
        <v>233</v>
      </c>
      <c r="B200" s="83">
        <v>3037.76</v>
      </c>
      <c r="C200" s="83">
        <v>0</v>
      </c>
      <c r="D200" s="83">
        <v>3037.76</v>
      </c>
    </row>
    <row r="201" spans="1:4">
      <c r="A201" s="151" t="s">
        <v>90</v>
      </c>
      <c r="B201" s="83">
        <v>2398.81</v>
      </c>
      <c r="C201" s="152">
        <v>0</v>
      </c>
      <c r="D201" s="152">
        <v>2398.81</v>
      </c>
    </row>
    <row r="202" spans="1:4">
      <c r="A202" s="151" t="s">
        <v>91</v>
      </c>
      <c r="B202" s="83">
        <v>270.75</v>
      </c>
      <c r="C202" s="152">
        <v>0</v>
      </c>
      <c r="D202" s="152">
        <v>270.75</v>
      </c>
    </row>
    <row r="203" spans="1:4">
      <c r="A203" s="151" t="s">
        <v>234</v>
      </c>
      <c r="B203" s="83">
        <v>49.05</v>
      </c>
      <c r="C203" s="152">
        <v>0</v>
      </c>
      <c r="D203" s="152">
        <v>49.05</v>
      </c>
    </row>
    <row r="204" spans="1:4">
      <c r="A204" s="151" t="s">
        <v>149</v>
      </c>
      <c r="B204" s="83">
        <v>9</v>
      </c>
      <c r="C204" s="152">
        <v>0</v>
      </c>
      <c r="D204" s="152">
        <v>9</v>
      </c>
    </row>
    <row r="205" spans="1:4">
      <c r="A205" s="151" t="s">
        <v>235</v>
      </c>
      <c r="B205" s="83">
        <v>310.15</v>
      </c>
      <c r="C205" s="152">
        <v>0</v>
      </c>
      <c r="D205" s="152">
        <v>310.15</v>
      </c>
    </row>
    <row r="206" spans="1:4">
      <c r="A206" s="151" t="s">
        <v>236</v>
      </c>
      <c r="B206" s="83">
        <v>1890.73</v>
      </c>
      <c r="C206" s="83">
        <v>0</v>
      </c>
      <c r="D206" s="83">
        <v>1890.73</v>
      </c>
    </row>
    <row r="207" spans="1:4">
      <c r="A207" s="151" t="s">
        <v>90</v>
      </c>
      <c r="B207" s="83">
        <v>1125.04</v>
      </c>
      <c r="C207" s="152">
        <v>0</v>
      </c>
      <c r="D207" s="152">
        <v>1125.04</v>
      </c>
    </row>
    <row r="208" spans="1:4">
      <c r="A208" s="151" t="s">
        <v>237</v>
      </c>
      <c r="B208" s="83">
        <v>19</v>
      </c>
      <c r="C208" s="152">
        <v>0</v>
      </c>
      <c r="D208" s="152">
        <v>19</v>
      </c>
    </row>
    <row r="209" spans="1:4">
      <c r="A209" s="151" t="s">
        <v>238</v>
      </c>
      <c r="B209" s="83">
        <v>1.53</v>
      </c>
      <c r="C209" s="152">
        <v>0</v>
      </c>
      <c r="D209" s="152">
        <v>1.53</v>
      </c>
    </row>
    <row r="210" spans="1:4">
      <c r="A210" s="151" t="s">
        <v>239</v>
      </c>
      <c r="B210" s="83">
        <v>3.6</v>
      </c>
      <c r="C210" s="152">
        <v>0</v>
      </c>
      <c r="D210" s="152">
        <v>3.6</v>
      </c>
    </row>
    <row r="211" spans="1:4">
      <c r="A211" s="151" t="s">
        <v>240</v>
      </c>
      <c r="B211" s="83">
        <v>741.56</v>
      </c>
      <c r="C211" s="152">
        <v>0</v>
      </c>
      <c r="D211" s="152">
        <v>741.56</v>
      </c>
    </row>
    <row r="212" spans="1:4">
      <c r="A212" s="151" t="s">
        <v>241</v>
      </c>
      <c r="B212" s="83">
        <v>38827.24</v>
      </c>
      <c r="C212" s="83">
        <v>0</v>
      </c>
      <c r="D212" s="83">
        <v>38827.24</v>
      </c>
    </row>
    <row r="213" spans="1:4">
      <c r="A213" s="151" t="s">
        <v>242</v>
      </c>
      <c r="B213" s="83">
        <v>740.59</v>
      </c>
      <c r="C213" s="152">
        <v>0</v>
      </c>
      <c r="D213" s="152">
        <v>740.59</v>
      </c>
    </row>
    <row r="214" spans="1:4">
      <c r="A214" s="151" t="s">
        <v>243</v>
      </c>
      <c r="B214" s="83">
        <v>568.41</v>
      </c>
      <c r="C214" s="152">
        <v>0</v>
      </c>
      <c r="D214" s="152">
        <v>568.41</v>
      </c>
    </row>
    <row r="215" spans="1:4">
      <c r="A215" s="151" t="s">
        <v>244</v>
      </c>
      <c r="B215" s="83">
        <v>45.9</v>
      </c>
      <c r="C215" s="152">
        <v>0</v>
      </c>
      <c r="D215" s="152">
        <v>45.9</v>
      </c>
    </row>
    <row r="216" spans="1:4">
      <c r="A216" s="151" t="s">
        <v>245</v>
      </c>
      <c r="B216" s="83">
        <v>25548.51</v>
      </c>
      <c r="C216" s="152">
        <v>0</v>
      </c>
      <c r="D216" s="152">
        <v>25548.51</v>
      </c>
    </row>
    <row r="217" spans="1:4">
      <c r="A217" s="151" t="s">
        <v>246</v>
      </c>
      <c r="B217" s="83">
        <v>10756.95</v>
      </c>
      <c r="C217" s="152">
        <v>0</v>
      </c>
      <c r="D217" s="152">
        <v>10756.95</v>
      </c>
    </row>
    <row r="218" spans="1:4">
      <c r="A218" s="151" t="s">
        <v>247</v>
      </c>
      <c r="B218" s="83">
        <v>1166.88</v>
      </c>
      <c r="C218" s="152">
        <v>0</v>
      </c>
      <c r="D218" s="152">
        <v>1166.88</v>
      </c>
    </row>
    <row r="219" spans="1:4">
      <c r="A219" s="151" t="s">
        <v>248</v>
      </c>
      <c r="B219" s="83">
        <v>540</v>
      </c>
      <c r="C219" s="83">
        <v>0</v>
      </c>
      <c r="D219" s="83">
        <v>540</v>
      </c>
    </row>
    <row r="220" spans="1:4">
      <c r="A220" s="151" t="s">
        <v>249</v>
      </c>
      <c r="B220" s="83">
        <v>540</v>
      </c>
      <c r="C220" s="152">
        <v>0</v>
      </c>
      <c r="D220" s="152">
        <v>540</v>
      </c>
    </row>
    <row r="221" spans="1:4">
      <c r="A221" s="151" t="s">
        <v>250</v>
      </c>
      <c r="B221" s="83">
        <v>5000</v>
      </c>
      <c r="C221" s="83">
        <v>0</v>
      </c>
      <c r="D221" s="83">
        <v>5000</v>
      </c>
    </row>
    <row r="222" spans="1:4">
      <c r="A222" s="151" t="s">
        <v>251</v>
      </c>
      <c r="B222" s="83">
        <v>400</v>
      </c>
      <c r="C222" s="152">
        <v>0</v>
      </c>
      <c r="D222" s="152">
        <v>400</v>
      </c>
    </row>
    <row r="223" spans="1:4">
      <c r="A223" s="151" t="s">
        <v>252</v>
      </c>
      <c r="B223" s="83">
        <v>200</v>
      </c>
      <c r="C223" s="152">
        <v>0</v>
      </c>
      <c r="D223" s="152">
        <v>200</v>
      </c>
    </row>
    <row r="224" spans="1:4">
      <c r="A224" s="151" t="s">
        <v>253</v>
      </c>
      <c r="B224" s="83">
        <v>4000</v>
      </c>
      <c r="C224" s="152">
        <v>0</v>
      </c>
      <c r="D224" s="152">
        <v>4000</v>
      </c>
    </row>
    <row r="225" spans="1:4">
      <c r="A225" s="151" t="s">
        <v>254</v>
      </c>
      <c r="B225" s="83">
        <v>200</v>
      </c>
      <c r="C225" s="152">
        <v>0</v>
      </c>
      <c r="D225" s="152">
        <v>200</v>
      </c>
    </row>
    <row r="226" spans="1:4">
      <c r="A226" s="151" t="s">
        <v>255</v>
      </c>
      <c r="B226" s="83">
        <v>200</v>
      </c>
      <c r="C226" s="152">
        <v>0</v>
      </c>
      <c r="D226" s="152">
        <v>200</v>
      </c>
    </row>
    <row r="227" spans="1:4">
      <c r="A227" s="151" t="s">
        <v>256</v>
      </c>
      <c r="B227" s="83">
        <v>9607.31</v>
      </c>
      <c r="C227" s="83">
        <v>0</v>
      </c>
      <c r="D227" s="83">
        <v>9607.31</v>
      </c>
    </row>
    <row r="228" spans="1:4">
      <c r="A228" s="151" t="s">
        <v>257</v>
      </c>
      <c r="B228" s="83">
        <v>100</v>
      </c>
      <c r="C228" s="152">
        <v>0</v>
      </c>
      <c r="D228" s="152">
        <v>100</v>
      </c>
    </row>
    <row r="229" spans="1:4">
      <c r="A229" s="151" t="s">
        <v>258</v>
      </c>
      <c r="B229" s="83">
        <v>1000</v>
      </c>
      <c r="C229" s="152">
        <v>0</v>
      </c>
      <c r="D229" s="152">
        <v>1000</v>
      </c>
    </row>
    <row r="230" spans="1:4">
      <c r="A230" s="151" t="s">
        <v>259</v>
      </c>
      <c r="B230" s="83">
        <v>6900</v>
      </c>
      <c r="C230" s="152">
        <v>0</v>
      </c>
      <c r="D230" s="152">
        <v>6900</v>
      </c>
    </row>
    <row r="231" spans="1:4">
      <c r="A231" s="151" t="s">
        <v>260</v>
      </c>
      <c r="B231" s="83">
        <v>85.31</v>
      </c>
      <c r="C231" s="152">
        <v>0</v>
      </c>
      <c r="D231" s="152">
        <v>85.31</v>
      </c>
    </row>
    <row r="232" spans="1:4">
      <c r="A232" s="151" t="s">
        <v>261</v>
      </c>
      <c r="B232" s="83">
        <v>700</v>
      </c>
      <c r="C232" s="152">
        <v>0</v>
      </c>
      <c r="D232" s="152">
        <v>700</v>
      </c>
    </row>
    <row r="233" spans="1:4">
      <c r="A233" s="151" t="s">
        <v>262</v>
      </c>
      <c r="B233" s="83">
        <v>350</v>
      </c>
      <c r="C233" s="152">
        <v>0</v>
      </c>
      <c r="D233" s="152">
        <v>350</v>
      </c>
    </row>
    <row r="234" spans="1:4">
      <c r="A234" s="151" t="s">
        <v>263</v>
      </c>
      <c r="B234" s="83">
        <v>472</v>
      </c>
      <c r="C234" s="152">
        <v>0</v>
      </c>
      <c r="D234" s="152">
        <v>472</v>
      </c>
    </row>
    <row r="235" spans="1:4">
      <c r="A235" s="151" t="s">
        <v>264</v>
      </c>
      <c r="B235" s="83">
        <v>5622.25</v>
      </c>
      <c r="C235" s="83">
        <v>0</v>
      </c>
      <c r="D235" s="83">
        <v>5622.25</v>
      </c>
    </row>
    <row r="236" spans="1:4">
      <c r="A236" s="151" t="s">
        <v>265</v>
      </c>
      <c r="B236" s="83">
        <v>2690</v>
      </c>
      <c r="C236" s="152">
        <v>0</v>
      </c>
      <c r="D236" s="152">
        <v>2690</v>
      </c>
    </row>
    <row r="237" spans="1:4">
      <c r="A237" s="151" t="s">
        <v>266</v>
      </c>
      <c r="B237" s="83">
        <v>690</v>
      </c>
      <c r="C237" s="152">
        <v>0</v>
      </c>
      <c r="D237" s="152">
        <v>690</v>
      </c>
    </row>
    <row r="238" spans="1:4">
      <c r="A238" s="151" t="s">
        <v>267</v>
      </c>
      <c r="B238" s="83">
        <v>2242.25</v>
      </c>
      <c r="C238" s="152">
        <v>0</v>
      </c>
      <c r="D238" s="152">
        <v>2242.25</v>
      </c>
    </row>
    <row r="239" spans="1:4">
      <c r="A239" s="151" t="s">
        <v>268</v>
      </c>
      <c r="B239" s="83">
        <v>6273.83</v>
      </c>
      <c r="C239" s="83">
        <v>0</v>
      </c>
      <c r="D239" s="83">
        <v>6273.83</v>
      </c>
    </row>
    <row r="240" spans="1:4">
      <c r="A240" s="151" t="s">
        <v>269</v>
      </c>
      <c r="B240" s="83">
        <v>330</v>
      </c>
      <c r="C240" s="152">
        <v>0</v>
      </c>
      <c r="D240" s="152">
        <v>330</v>
      </c>
    </row>
    <row r="241" spans="1:4">
      <c r="A241" s="151" t="s">
        <v>270</v>
      </c>
      <c r="B241" s="83">
        <v>2631.2</v>
      </c>
      <c r="C241" s="152">
        <v>0</v>
      </c>
      <c r="D241" s="152">
        <v>2631.2</v>
      </c>
    </row>
    <row r="242" spans="1:4">
      <c r="A242" s="151" t="s">
        <v>271</v>
      </c>
      <c r="B242" s="83">
        <v>2889.57</v>
      </c>
      <c r="C242" s="152">
        <v>0</v>
      </c>
      <c r="D242" s="152">
        <v>2889.57</v>
      </c>
    </row>
    <row r="243" spans="1:4">
      <c r="A243" s="151" t="s">
        <v>272</v>
      </c>
      <c r="B243" s="83">
        <v>423.06</v>
      </c>
      <c r="C243" s="152">
        <v>0</v>
      </c>
      <c r="D243" s="152">
        <v>423.06</v>
      </c>
    </row>
    <row r="244" spans="1:4">
      <c r="A244" s="151" t="s">
        <v>273</v>
      </c>
      <c r="B244" s="83">
        <v>4827.51</v>
      </c>
      <c r="C244" s="83">
        <v>0</v>
      </c>
      <c r="D244" s="83">
        <v>4827.51</v>
      </c>
    </row>
    <row r="245" spans="1:4">
      <c r="A245" s="151" t="s">
        <v>90</v>
      </c>
      <c r="B245" s="83">
        <v>374.51</v>
      </c>
      <c r="C245" s="152">
        <v>0</v>
      </c>
      <c r="D245" s="152">
        <v>374.51</v>
      </c>
    </row>
    <row r="246" spans="1:4">
      <c r="A246" s="151" t="s">
        <v>91</v>
      </c>
      <c r="B246" s="83">
        <v>14</v>
      </c>
      <c r="C246" s="152">
        <v>0</v>
      </c>
      <c r="D246" s="152">
        <v>14</v>
      </c>
    </row>
    <row r="247" spans="1:4">
      <c r="A247" s="151" t="s">
        <v>111</v>
      </c>
      <c r="B247" s="83">
        <v>108</v>
      </c>
      <c r="C247" s="152">
        <v>0</v>
      </c>
      <c r="D247" s="152">
        <v>108</v>
      </c>
    </row>
    <row r="248" spans="1:4">
      <c r="A248" s="151" t="s">
        <v>274</v>
      </c>
      <c r="B248" s="83">
        <v>871</v>
      </c>
      <c r="C248" s="152">
        <v>0</v>
      </c>
      <c r="D248" s="152">
        <v>871</v>
      </c>
    </row>
    <row r="249" spans="1:4">
      <c r="A249" s="151" t="s">
        <v>275</v>
      </c>
      <c r="B249" s="83">
        <v>773.5</v>
      </c>
      <c r="C249" s="152">
        <v>0</v>
      </c>
      <c r="D249" s="152">
        <v>773.5</v>
      </c>
    </row>
    <row r="250" spans="1:4">
      <c r="A250" s="151" t="s">
        <v>276</v>
      </c>
      <c r="B250" s="83">
        <v>60</v>
      </c>
      <c r="C250" s="152">
        <v>0</v>
      </c>
      <c r="D250" s="152">
        <v>60</v>
      </c>
    </row>
    <row r="251" spans="1:4">
      <c r="A251" s="151" t="s">
        <v>277</v>
      </c>
      <c r="B251" s="83">
        <v>130</v>
      </c>
      <c r="C251" s="152">
        <v>0</v>
      </c>
      <c r="D251" s="152">
        <v>130</v>
      </c>
    </row>
    <row r="252" spans="1:4">
      <c r="A252" s="151" t="s">
        <v>278</v>
      </c>
      <c r="B252" s="83">
        <v>2496.5</v>
      </c>
      <c r="C252" s="152">
        <v>0</v>
      </c>
      <c r="D252" s="152">
        <v>2496.5</v>
      </c>
    </row>
    <row r="253" spans="1:4">
      <c r="A253" s="151" t="s">
        <v>279</v>
      </c>
      <c r="B253" s="83">
        <v>5144</v>
      </c>
      <c r="C253" s="83">
        <v>0</v>
      </c>
      <c r="D253" s="83">
        <v>5144</v>
      </c>
    </row>
    <row r="254" spans="1:4">
      <c r="A254" s="151" t="s">
        <v>280</v>
      </c>
      <c r="B254" s="83">
        <v>1200</v>
      </c>
      <c r="C254" s="152">
        <v>0</v>
      </c>
      <c r="D254" s="152">
        <v>1200</v>
      </c>
    </row>
    <row r="255" spans="1:4">
      <c r="A255" s="151" t="s">
        <v>281</v>
      </c>
      <c r="B255" s="83">
        <v>3944</v>
      </c>
      <c r="C255" s="152">
        <v>0</v>
      </c>
      <c r="D255" s="152">
        <v>3944</v>
      </c>
    </row>
    <row r="256" spans="1:4">
      <c r="A256" s="151" t="s">
        <v>282</v>
      </c>
      <c r="B256" s="83">
        <v>355</v>
      </c>
      <c r="C256" s="83">
        <v>0</v>
      </c>
      <c r="D256" s="83">
        <v>355</v>
      </c>
    </row>
    <row r="257" spans="1:4">
      <c r="A257" s="151" t="s">
        <v>283</v>
      </c>
      <c r="B257" s="83">
        <v>35</v>
      </c>
      <c r="C257" s="152">
        <v>0</v>
      </c>
      <c r="D257" s="152">
        <v>35</v>
      </c>
    </row>
    <row r="258" spans="1:4">
      <c r="A258" s="151" t="s">
        <v>284</v>
      </c>
      <c r="B258" s="83">
        <v>320</v>
      </c>
      <c r="C258" s="152">
        <v>0</v>
      </c>
      <c r="D258" s="152">
        <v>320</v>
      </c>
    </row>
    <row r="259" spans="1:4">
      <c r="A259" s="151" t="s">
        <v>285</v>
      </c>
      <c r="B259" s="83">
        <v>3866</v>
      </c>
      <c r="C259" s="83">
        <v>0</v>
      </c>
      <c r="D259" s="83">
        <v>3866</v>
      </c>
    </row>
    <row r="260" spans="1:4">
      <c r="A260" s="151" t="s">
        <v>286</v>
      </c>
      <c r="B260" s="83">
        <v>3866</v>
      </c>
      <c r="C260" s="152">
        <v>0</v>
      </c>
      <c r="D260" s="152">
        <v>3866</v>
      </c>
    </row>
    <row r="261" spans="1:4">
      <c r="A261" s="151" t="s">
        <v>287</v>
      </c>
      <c r="B261" s="83">
        <v>16465</v>
      </c>
      <c r="C261" s="83">
        <v>0</v>
      </c>
      <c r="D261" s="83">
        <v>16465</v>
      </c>
    </row>
    <row r="262" spans="1:4">
      <c r="A262" s="151" t="s">
        <v>288</v>
      </c>
      <c r="B262" s="83">
        <v>16000</v>
      </c>
      <c r="C262" s="152">
        <v>0</v>
      </c>
      <c r="D262" s="152">
        <v>16000</v>
      </c>
    </row>
    <row r="263" spans="1:4">
      <c r="A263" s="151" t="s">
        <v>289</v>
      </c>
      <c r="B263" s="83">
        <v>465</v>
      </c>
      <c r="C263" s="152">
        <v>0</v>
      </c>
      <c r="D263" s="152">
        <v>465</v>
      </c>
    </row>
    <row r="264" spans="1:4">
      <c r="A264" s="151" t="s">
        <v>290</v>
      </c>
      <c r="B264" s="83">
        <v>321.89</v>
      </c>
      <c r="C264" s="83">
        <v>0</v>
      </c>
      <c r="D264" s="83">
        <v>321.89</v>
      </c>
    </row>
    <row r="265" spans="1:4">
      <c r="A265" s="151" t="s">
        <v>90</v>
      </c>
      <c r="B265" s="83">
        <v>225.39</v>
      </c>
      <c r="C265" s="152">
        <v>0</v>
      </c>
      <c r="D265" s="152">
        <v>225.39</v>
      </c>
    </row>
    <row r="266" spans="1:4">
      <c r="A266" s="151" t="s">
        <v>291</v>
      </c>
      <c r="B266" s="83">
        <v>76.5</v>
      </c>
      <c r="C266" s="152">
        <v>0</v>
      </c>
      <c r="D266" s="152">
        <v>76.5</v>
      </c>
    </row>
    <row r="267" spans="1:4">
      <c r="A267" s="151" t="s">
        <v>292</v>
      </c>
      <c r="B267" s="83">
        <v>20</v>
      </c>
      <c r="C267" s="152">
        <v>0</v>
      </c>
      <c r="D267" s="152">
        <v>20</v>
      </c>
    </row>
    <row r="268" spans="1:4">
      <c r="A268" s="151" t="s">
        <v>293</v>
      </c>
      <c r="B268" s="83">
        <v>11257.16</v>
      </c>
      <c r="C268" s="83">
        <v>-717</v>
      </c>
      <c r="D268" s="83">
        <v>10540.16</v>
      </c>
    </row>
    <row r="269" spans="1:4">
      <c r="A269" s="151" t="s">
        <v>294</v>
      </c>
      <c r="B269" s="83">
        <v>11257.16</v>
      </c>
      <c r="C269" s="152">
        <v>-717</v>
      </c>
      <c r="D269" s="152">
        <v>10540.16</v>
      </c>
    </row>
    <row r="270" spans="1:4">
      <c r="A270" s="151" t="s">
        <v>295</v>
      </c>
      <c r="B270" s="83">
        <v>132153.38</v>
      </c>
      <c r="C270" s="83">
        <v>-4119.4</v>
      </c>
      <c r="D270" s="83">
        <v>128033.98</v>
      </c>
    </row>
    <row r="271" spans="1:4">
      <c r="A271" s="151" t="s">
        <v>296</v>
      </c>
      <c r="B271" s="83">
        <v>2393.36</v>
      </c>
      <c r="C271" s="83">
        <v>0</v>
      </c>
      <c r="D271" s="83">
        <v>2393.36</v>
      </c>
    </row>
    <row r="272" spans="1:4">
      <c r="A272" s="151" t="s">
        <v>90</v>
      </c>
      <c r="B272" s="83">
        <v>1881.86</v>
      </c>
      <c r="C272" s="152">
        <v>0</v>
      </c>
      <c r="D272" s="152">
        <v>1881.86</v>
      </c>
    </row>
    <row r="273" spans="1:4">
      <c r="A273" s="151" t="s">
        <v>91</v>
      </c>
      <c r="B273" s="83">
        <v>511.5</v>
      </c>
      <c r="C273" s="152">
        <v>0</v>
      </c>
      <c r="D273" s="152">
        <v>511.5</v>
      </c>
    </row>
    <row r="274" spans="1:4">
      <c r="A274" s="151" t="s">
        <v>297</v>
      </c>
      <c r="B274" s="83">
        <v>5093.33</v>
      </c>
      <c r="C274" s="83">
        <v>-3711</v>
      </c>
      <c r="D274" s="83">
        <v>1382.33</v>
      </c>
    </row>
    <row r="275" spans="1:4">
      <c r="A275" s="151" t="s">
        <v>298</v>
      </c>
      <c r="B275" s="83">
        <v>4375.2</v>
      </c>
      <c r="C275" s="152">
        <v>0</v>
      </c>
      <c r="D275" s="152">
        <v>4375.2</v>
      </c>
    </row>
    <row r="276" spans="1:4">
      <c r="A276" s="151" t="s">
        <v>299</v>
      </c>
      <c r="B276" s="83">
        <v>612</v>
      </c>
      <c r="C276" s="152">
        <v>368</v>
      </c>
      <c r="D276" s="152">
        <v>980</v>
      </c>
    </row>
    <row r="277" spans="1:4">
      <c r="A277" s="151" t="s">
        <v>300</v>
      </c>
      <c r="B277" s="83">
        <v>0</v>
      </c>
      <c r="C277" s="152">
        <v>556</v>
      </c>
      <c r="D277" s="152">
        <v>556</v>
      </c>
    </row>
    <row r="278" spans="1:4">
      <c r="A278" s="151" t="s">
        <v>301</v>
      </c>
      <c r="B278" s="83">
        <v>106.13</v>
      </c>
      <c r="C278" s="152">
        <v>0</v>
      </c>
      <c r="D278" s="152">
        <v>106.13</v>
      </c>
    </row>
    <row r="279" spans="1:4">
      <c r="A279" s="151" t="s">
        <v>302</v>
      </c>
      <c r="B279" s="83">
        <v>0</v>
      </c>
      <c r="C279" s="152">
        <v>-4635</v>
      </c>
      <c r="D279" s="152">
        <v>-4635</v>
      </c>
    </row>
    <row r="280" spans="1:4">
      <c r="A280" s="151" t="s">
        <v>303</v>
      </c>
      <c r="B280" s="83">
        <v>35332.62</v>
      </c>
      <c r="C280" s="83">
        <v>-338.4</v>
      </c>
      <c r="D280" s="83">
        <v>34994.22</v>
      </c>
    </row>
    <row r="281" spans="1:4">
      <c r="A281" s="151" t="s">
        <v>304</v>
      </c>
      <c r="B281" s="83">
        <v>6042</v>
      </c>
      <c r="C281" s="152">
        <v>0</v>
      </c>
      <c r="D281" s="152">
        <v>6042</v>
      </c>
    </row>
    <row r="282" spans="1:4">
      <c r="A282" s="151" t="s">
        <v>305</v>
      </c>
      <c r="B282" s="83">
        <v>11284</v>
      </c>
      <c r="C282" s="152">
        <v>0</v>
      </c>
      <c r="D282" s="152">
        <v>11284</v>
      </c>
    </row>
    <row r="283" spans="1:4">
      <c r="A283" s="151" t="s">
        <v>306</v>
      </c>
      <c r="B283" s="83">
        <v>18006.62</v>
      </c>
      <c r="C283" s="152">
        <v>-338.4</v>
      </c>
      <c r="D283" s="152">
        <v>17668.22</v>
      </c>
    </row>
    <row r="284" spans="1:4">
      <c r="A284" s="151" t="s">
        <v>307</v>
      </c>
      <c r="B284" s="83">
        <v>11744.5</v>
      </c>
      <c r="C284" s="83">
        <v>1163</v>
      </c>
      <c r="D284" s="83">
        <v>12907.5</v>
      </c>
    </row>
    <row r="285" spans="1:4">
      <c r="A285" s="151" t="s">
        <v>308</v>
      </c>
      <c r="B285" s="83">
        <v>1185.36</v>
      </c>
      <c r="C285" s="152">
        <v>478</v>
      </c>
      <c r="D285" s="152">
        <v>1663.36</v>
      </c>
    </row>
    <row r="286" spans="1:4">
      <c r="A286" s="151" t="s">
        <v>309</v>
      </c>
      <c r="B286" s="83">
        <v>879.64</v>
      </c>
      <c r="C286" s="152">
        <v>0</v>
      </c>
      <c r="D286" s="152">
        <v>879.64</v>
      </c>
    </row>
    <row r="287" spans="1:4">
      <c r="A287" s="151" t="s">
        <v>310</v>
      </c>
      <c r="B287" s="83">
        <v>45</v>
      </c>
      <c r="C287" s="152">
        <v>0</v>
      </c>
      <c r="D287" s="152">
        <v>45</v>
      </c>
    </row>
    <row r="288" spans="1:4">
      <c r="A288" s="151" t="s">
        <v>311</v>
      </c>
      <c r="B288" s="83">
        <v>1376.5</v>
      </c>
      <c r="C288" s="152">
        <v>0</v>
      </c>
      <c r="D288" s="152">
        <v>1376.5</v>
      </c>
    </row>
    <row r="289" spans="1:4">
      <c r="A289" s="151" t="s">
        <v>312</v>
      </c>
      <c r="B289" s="83">
        <v>6834</v>
      </c>
      <c r="C289" s="152">
        <v>0</v>
      </c>
      <c r="D289" s="152">
        <v>6834</v>
      </c>
    </row>
    <row r="290" spans="1:4">
      <c r="A290" s="151" t="s">
        <v>313</v>
      </c>
      <c r="B290" s="83">
        <v>1371</v>
      </c>
      <c r="C290" s="152">
        <v>685</v>
      </c>
      <c r="D290" s="152">
        <v>2056</v>
      </c>
    </row>
    <row r="291" spans="1:4">
      <c r="A291" s="151" t="s">
        <v>314</v>
      </c>
      <c r="B291" s="83">
        <v>25</v>
      </c>
      <c r="C291" s="152">
        <v>0</v>
      </c>
      <c r="D291" s="152">
        <v>25</v>
      </c>
    </row>
    <row r="292" spans="1:4">
      <c r="A292" s="151" t="s">
        <v>315</v>
      </c>
      <c r="B292" s="83">
        <v>28</v>
      </c>
      <c r="C292" s="152">
        <v>0</v>
      </c>
      <c r="D292" s="152">
        <v>28</v>
      </c>
    </row>
    <row r="293" spans="1:4">
      <c r="A293" s="151" t="s">
        <v>316</v>
      </c>
      <c r="B293" s="83">
        <v>4628.5</v>
      </c>
      <c r="C293" s="83">
        <v>167</v>
      </c>
      <c r="D293" s="83">
        <v>4795.5</v>
      </c>
    </row>
    <row r="294" spans="1:4">
      <c r="A294" s="151" t="s">
        <v>317</v>
      </c>
      <c r="B294" s="83">
        <v>2199</v>
      </c>
      <c r="C294" s="152">
        <v>167</v>
      </c>
      <c r="D294" s="152">
        <v>2366</v>
      </c>
    </row>
    <row r="295" spans="1:4">
      <c r="A295" s="151" t="s">
        <v>318</v>
      </c>
      <c r="B295" s="83">
        <v>2429.5</v>
      </c>
      <c r="C295" s="152">
        <v>0</v>
      </c>
      <c r="D295" s="152">
        <v>2429.5</v>
      </c>
    </row>
    <row r="296" spans="1:4">
      <c r="A296" s="151" t="s">
        <v>319</v>
      </c>
      <c r="B296" s="83">
        <v>21915.55</v>
      </c>
      <c r="C296" s="83">
        <v>0</v>
      </c>
      <c r="D296" s="83">
        <v>21915.55</v>
      </c>
    </row>
    <row r="297" spans="1:4">
      <c r="A297" s="151" t="s">
        <v>320</v>
      </c>
      <c r="B297" s="83">
        <v>7538.64</v>
      </c>
      <c r="C297" s="152">
        <v>0</v>
      </c>
      <c r="D297" s="152">
        <v>7538.64</v>
      </c>
    </row>
    <row r="298" spans="1:4">
      <c r="A298" s="151" t="s">
        <v>321</v>
      </c>
      <c r="B298" s="83">
        <v>14376.91</v>
      </c>
      <c r="C298" s="152">
        <v>0</v>
      </c>
      <c r="D298" s="152">
        <v>14376.91</v>
      </c>
    </row>
    <row r="299" spans="1:4">
      <c r="A299" s="151" t="s">
        <v>322</v>
      </c>
      <c r="B299" s="83">
        <v>41301</v>
      </c>
      <c r="C299" s="83">
        <v>-1400</v>
      </c>
      <c r="D299" s="83">
        <v>39901</v>
      </c>
    </row>
    <row r="300" spans="1:4">
      <c r="A300" s="151" t="s">
        <v>323</v>
      </c>
      <c r="B300" s="83">
        <v>41301</v>
      </c>
      <c r="C300" s="152">
        <v>-1400</v>
      </c>
      <c r="D300" s="152">
        <v>39901</v>
      </c>
    </row>
    <row r="301" spans="1:4">
      <c r="A301" s="151" t="s">
        <v>324</v>
      </c>
      <c r="B301" s="83">
        <v>5193</v>
      </c>
      <c r="C301" s="83">
        <v>0</v>
      </c>
      <c r="D301" s="83">
        <v>5193</v>
      </c>
    </row>
    <row r="302" spans="1:4">
      <c r="A302" s="151" t="s">
        <v>325</v>
      </c>
      <c r="B302" s="83">
        <v>5148</v>
      </c>
      <c r="C302" s="152">
        <v>0</v>
      </c>
      <c r="D302" s="152">
        <v>5148</v>
      </c>
    </row>
    <row r="303" spans="1:4">
      <c r="A303" s="151" t="s">
        <v>326</v>
      </c>
      <c r="B303" s="83">
        <v>45</v>
      </c>
      <c r="C303" s="152">
        <v>0</v>
      </c>
      <c r="D303" s="152">
        <v>45</v>
      </c>
    </row>
    <row r="304" spans="1:4">
      <c r="A304" s="151" t="s">
        <v>327</v>
      </c>
      <c r="B304" s="83">
        <v>600</v>
      </c>
      <c r="C304" s="83">
        <v>0</v>
      </c>
      <c r="D304" s="83">
        <v>600</v>
      </c>
    </row>
    <row r="305" spans="1:4">
      <c r="A305" s="151" t="s">
        <v>328</v>
      </c>
      <c r="B305" s="83">
        <v>600</v>
      </c>
      <c r="C305" s="152">
        <v>0</v>
      </c>
      <c r="D305" s="152">
        <v>600</v>
      </c>
    </row>
    <row r="306" spans="1:4">
      <c r="A306" s="151" t="s">
        <v>329</v>
      </c>
      <c r="B306" s="83">
        <v>2651.99</v>
      </c>
      <c r="C306" s="83">
        <v>0</v>
      </c>
      <c r="D306" s="83">
        <v>2651.99</v>
      </c>
    </row>
    <row r="307" spans="1:4">
      <c r="A307" s="151" t="s">
        <v>90</v>
      </c>
      <c r="B307" s="83">
        <v>751.19</v>
      </c>
      <c r="C307" s="152">
        <v>0</v>
      </c>
      <c r="D307" s="152">
        <v>751.19</v>
      </c>
    </row>
    <row r="308" spans="1:4">
      <c r="A308" s="151" t="s">
        <v>91</v>
      </c>
      <c r="B308" s="83">
        <v>30.6</v>
      </c>
      <c r="C308" s="152">
        <v>0</v>
      </c>
      <c r="D308" s="152">
        <v>30.6</v>
      </c>
    </row>
    <row r="309" spans="1:4">
      <c r="A309" s="151" t="s">
        <v>149</v>
      </c>
      <c r="B309" s="83">
        <v>8.55</v>
      </c>
      <c r="C309" s="152">
        <v>0</v>
      </c>
      <c r="D309" s="152">
        <v>8.55</v>
      </c>
    </row>
    <row r="310" spans="1:4">
      <c r="A310" s="151" t="s">
        <v>330</v>
      </c>
      <c r="B310" s="83">
        <v>1861.65</v>
      </c>
      <c r="C310" s="152">
        <v>0</v>
      </c>
      <c r="D310" s="152">
        <v>1861.65</v>
      </c>
    </row>
    <row r="311" spans="1:4">
      <c r="A311" s="151" t="s">
        <v>331</v>
      </c>
      <c r="B311" s="83">
        <v>49.53</v>
      </c>
      <c r="C311" s="83">
        <v>0</v>
      </c>
      <c r="D311" s="83">
        <v>49.53</v>
      </c>
    </row>
    <row r="312" spans="1:4">
      <c r="A312" s="151" t="s">
        <v>332</v>
      </c>
      <c r="B312" s="83">
        <v>49.53</v>
      </c>
      <c r="C312" s="152">
        <v>0</v>
      </c>
      <c r="D312" s="152">
        <v>49.53</v>
      </c>
    </row>
    <row r="313" spans="1:4">
      <c r="A313" s="151" t="s">
        <v>333</v>
      </c>
      <c r="B313" s="83">
        <v>1250</v>
      </c>
      <c r="C313" s="83">
        <v>0</v>
      </c>
      <c r="D313" s="83">
        <v>1250</v>
      </c>
    </row>
    <row r="314" spans="1:4">
      <c r="A314" s="151" t="s">
        <v>334</v>
      </c>
      <c r="B314" s="83">
        <v>1250</v>
      </c>
      <c r="C314" s="152">
        <v>0</v>
      </c>
      <c r="D314" s="152">
        <v>1250</v>
      </c>
    </row>
    <row r="315" spans="1:4">
      <c r="A315" s="151" t="s">
        <v>335</v>
      </c>
      <c r="B315" s="83">
        <v>108157.92</v>
      </c>
      <c r="C315" s="83">
        <v>-5661</v>
      </c>
      <c r="D315" s="83">
        <v>102496.92</v>
      </c>
    </row>
    <row r="316" spans="1:4">
      <c r="A316" s="151" t="s">
        <v>336</v>
      </c>
      <c r="B316" s="83">
        <v>1435.93</v>
      </c>
      <c r="C316" s="83">
        <v>0</v>
      </c>
      <c r="D316" s="83">
        <v>1435.93</v>
      </c>
    </row>
    <row r="317" spans="1:4">
      <c r="A317" s="151" t="s">
        <v>90</v>
      </c>
      <c r="B317" s="83">
        <v>1175.38</v>
      </c>
      <c r="C317" s="152">
        <v>0</v>
      </c>
      <c r="D317" s="152">
        <v>1175.38</v>
      </c>
    </row>
    <row r="318" spans="1:4">
      <c r="A318" s="151" t="s">
        <v>91</v>
      </c>
      <c r="B318" s="83">
        <v>260.55</v>
      </c>
      <c r="C318" s="152">
        <v>0</v>
      </c>
      <c r="D318" s="152">
        <v>260.55</v>
      </c>
    </row>
    <row r="319" spans="1:4">
      <c r="A319" s="151" t="s">
        <v>337</v>
      </c>
      <c r="B319" s="83">
        <v>6115</v>
      </c>
      <c r="C319" s="83">
        <v>-5661</v>
      </c>
      <c r="D319" s="83">
        <v>454</v>
      </c>
    </row>
    <row r="320" spans="1:4">
      <c r="A320" s="151" t="s">
        <v>338</v>
      </c>
      <c r="B320" s="83">
        <v>6115</v>
      </c>
      <c r="C320" s="152">
        <v>-5661</v>
      </c>
      <c r="D320" s="152">
        <v>454</v>
      </c>
    </row>
    <row r="321" spans="1:4">
      <c r="A321" s="151" t="s">
        <v>339</v>
      </c>
      <c r="B321" s="83">
        <v>319.25</v>
      </c>
      <c r="C321" s="83">
        <v>0</v>
      </c>
      <c r="D321" s="83">
        <v>319.25</v>
      </c>
    </row>
    <row r="322" spans="1:4">
      <c r="A322" s="151" t="s">
        <v>340</v>
      </c>
      <c r="B322" s="83">
        <v>319.25</v>
      </c>
      <c r="C322" s="152">
        <v>0</v>
      </c>
      <c r="D322" s="152">
        <v>319.25</v>
      </c>
    </row>
    <row r="323" spans="1:4">
      <c r="A323" s="151" t="s">
        <v>341</v>
      </c>
      <c r="B323" s="83">
        <v>114</v>
      </c>
      <c r="C323" s="83">
        <v>0</v>
      </c>
      <c r="D323" s="83">
        <v>114</v>
      </c>
    </row>
    <row r="324" spans="1:4">
      <c r="A324" s="151" t="s">
        <v>342</v>
      </c>
      <c r="B324" s="83">
        <v>114</v>
      </c>
      <c r="C324" s="152">
        <v>0</v>
      </c>
      <c r="D324" s="152">
        <v>114</v>
      </c>
    </row>
    <row r="325" spans="1:4">
      <c r="A325" s="151" t="s">
        <v>343</v>
      </c>
      <c r="B325" s="83">
        <v>1899</v>
      </c>
      <c r="C325" s="83">
        <v>0</v>
      </c>
      <c r="D325" s="83">
        <v>1899</v>
      </c>
    </row>
    <row r="326" spans="1:4">
      <c r="A326" s="151" t="s">
        <v>344</v>
      </c>
      <c r="B326" s="83">
        <v>1899</v>
      </c>
      <c r="C326" s="152">
        <v>0</v>
      </c>
      <c r="D326" s="152">
        <v>1899</v>
      </c>
    </row>
    <row r="327" spans="1:4">
      <c r="A327" s="151" t="s">
        <v>345</v>
      </c>
      <c r="B327" s="83">
        <v>97711</v>
      </c>
      <c r="C327" s="83">
        <v>0</v>
      </c>
      <c r="D327" s="83">
        <v>97711</v>
      </c>
    </row>
    <row r="328" spans="1:4">
      <c r="A328" s="151" t="s">
        <v>346</v>
      </c>
      <c r="B328" s="83">
        <v>97711</v>
      </c>
      <c r="C328" s="152">
        <v>0</v>
      </c>
      <c r="D328" s="152">
        <v>97711</v>
      </c>
    </row>
    <row r="329" spans="1:4">
      <c r="A329" s="151" t="s">
        <v>347</v>
      </c>
      <c r="B329" s="83">
        <v>456.96</v>
      </c>
      <c r="C329" s="83">
        <v>0</v>
      </c>
      <c r="D329" s="83">
        <v>456.96</v>
      </c>
    </row>
    <row r="330" spans="1:4">
      <c r="A330" s="151" t="s">
        <v>348</v>
      </c>
      <c r="B330" s="83">
        <v>456.96</v>
      </c>
      <c r="C330" s="152">
        <v>0</v>
      </c>
      <c r="D330" s="152">
        <v>456.96</v>
      </c>
    </row>
    <row r="331" spans="1:4">
      <c r="A331" s="151" t="s">
        <v>349</v>
      </c>
      <c r="B331" s="83">
        <v>106.78</v>
      </c>
      <c r="C331" s="83">
        <v>0</v>
      </c>
      <c r="D331" s="83">
        <v>106.78</v>
      </c>
    </row>
    <row r="332" spans="1:4">
      <c r="A332" s="151" t="s">
        <v>104</v>
      </c>
      <c r="B332" s="83">
        <v>106.78</v>
      </c>
      <c r="C332" s="152">
        <v>0</v>
      </c>
      <c r="D332" s="152">
        <v>106.78</v>
      </c>
    </row>
    <row r="333" spans="1:4">
      <c r="A333" s="151" t="s">
        <v>350</v>
      </c>
      <c r="B333" s="83">
        <v>71035.29</v>
      </c>
      <c r="C333" s="83">
        <v>2780.76</v>
      </c>
      <c r="D333" s="83">
        <v>73816.05</v>
      </c>
    </row>
    <row r="334" spans="1:4">
      <c r="A334" s="151" t="s">
        <v>351</v>
      </c>
      <c r="B334" s="83">
        <v>18751.84</v>
      </c>
      <c r="C334" s="83">
        <v>-3.24</v>
      </c>
      <c r="D334" s="83">
        <v>18748.6</v>
      </c>
    </row>
    <row r="335" spans="1:4">
      <c r="A335" s="151" t="s">
        <v>90</v>
      </c>
      <c r="B335" s="83">
        <v>3896.74</v>
      </c>
      <c r="C335" s="152">
        <v>0</v>
      </c>
      <c r="D335" s="152">
        <v>3896.74</v>
      </c>
    </row>
    <row r="336" spans="1:4">
      <c r="A336" s="151" t="s">
        <v>91</v>
      </c>
      <c r="B336" s="83">
        <v>1585.35</v>
      </c>
      <c r="C336" s="152">
        <v>0</v>
      </c>
      <c r="D336" s="152">
        <v>1585.35</v>
      </c>
    </row>
    <row r="337" spans="1:4">
      <c r="A337" s="151" t="s">
        <v>352</v>
      </c>
      <c r="B337" s="83">
        <v>1955.1</v>
      </c>
      <c r="C337" s="152">
        <v>-3.24</v>
      </c>
      <c r="D337" s="152">
        <v>1951.86</v>
      </c>
    </row>
    <row r="338" spans="1:4">
      <c r="A338" s="151" t="s">
        <v>353</v>
      </c>
      <c r="B338" s="83">
        <v>2054</v>
      </c>
      <c r="C338" s="152">
        <v>0</v>
      </c>
      <c r="D338" s="152">
        <v>2054</v>
      </c>
    </row>
    <row r="339" spans="1:4">
      <c r="A339" s="151" t="s">
        <v>354</v>
      </c>
      <c r="B339" s="83">
        <v>9260.65</v>
      </c>
      <c r="C339" s="152">
        <v>0</v>
      </c>
      <c r="D339" s="152">
        <v>9260.65</v>
      </c>
    </row>
    <row r="340" spans="1:4">
      <c r="A340" s="151" t="s">
        <v>355</v>
      </c>
      <c r="B340" s="83">
        <v>3000</v>
      </c>
      <c r="C340" s="83">
        <v>-150</v>
      </c>
      <c r="D340" s="83">
        <v>2850</v>
      </c>
    </row>
    <row r="341" spans="1:4">
      <c r="A341" s="151" t="s">
        <v>356</v>
      </c>
      <c r="B341" s="83">
        <v>3000</v>
      </c>
      <c r="C341" s="152">
        <v>-150</v>
      </c>
      <c r="D341" s="152">
        <v>2850</v>
      </c>
    </row>
    <row r="342" spans="1:4">
      <c r="A342" s="151" t="s">
        <v>357</v>
      </c>
      <c r="B342" s="83">
        <v>28474.89</v>
      </c>
      <c r="C342" s="83">
        <v>2754</v>
      </c>
      <c r="D342" s="83">
        <v>31228.89</v>
      </c>
    </row>
    <row r="343" spans="1:4">
      <c r="A343" s="151" t="s">
        <v>358</v>
      </c>
      <c r="B343" s="83">
        <v>28474.89</v>
      </c>
      <c r="C343" s="152">
        <v>2754</v>
      </c>
      <c r="D343" s="152">
        <v>31228.89</v>
      </c>
    </row>
    <row r="344" spans="1:4">
      <c r="A344" s="151" t="s">
        <v>359</v>
      </c>
      <c r="B344" s="83">
        <v>12799.56</v>
      </c>
      <c r="C344" s="83">
        <v>180</v>
      </c>
      <c r="D344" s="83">
        <v>12979.56</v>
      </c>
    </row>
    <row r="345" spans="1:4">
      <c r="A345" s="151" t="s">
        <v>360</v>
      </c>
      <c r="B345" s="83">
        <v>12799.56</v>
      </c>
      <c r="C345" s="152">
        <v>180</v>
      </c>
      <c r="D345" s="152">
        <v>12979.56</v>
      </c>
    </row>
    <row r="346" spans="1:4">
      <c r="A346" s="151" t="s">
        <v>361</v>
      </c>
      <c r="B346" s="83">
        <v>9</v>
      </c>
      <c r="C346" s="83">
        <v>0</v>
      </c>
      <c r="D346" s="83">
        <v>9</v>
      </c>
    </row>
    <row r="347" spans="1:4">
      <c r="A347" s="151" t="s">
        <v>362</v>
      </c>
      <c r="B347" s="83">
        <v>9</v>
      </c>
      <c r="C347" s="152">
        <v>0</v>
      </c>
      <c r="D347" s="152">
        <v>9</v>
      </c>
    </row>
    <row r="348" spans="1:4">
      <c r="A348" s="151" t="s">
        <v>363</v>
      </c>
      <c r="B348" s="83">
        <v>8000</v>
      </c>
      <c r="C348" s="83">
        <v>0</v>
      </c>
      <c r="D348" s="83">
        <v>8000</v>
      </c>
    </row>
    <row r="349" spans="1:4">
      <c r="A349" s="151" t="s">
        <v>364</v>
      </c>
      <c r="B349" s="83">
        <v>8000</v>
      </c>
      <c r="C349" s="152">
        <v>0</v>
      </c>
      <c r="D349" s="152">
        <v>8000</v>
      </c>
    </row>
    <row r="350" spans="1:4">
      <c r="A350" s="151" t="s">
        <v>365</v>
      </c>
      <c r="B350" s="83">
        <v>108636.42</v>
      </c>
      <c r="C350" s="83">
        <v>4555</v>
      </c>
      <c r="D350" s="83">
        <v>113191.42</v>
      </c>
    </row>
    <row r="351" spans="1:4">
      <c r="A351" s="151" t="s">
        <v>366</v>
      </c>
      <c r="B351" s="83">
        <v>37478.59</v>
      </c>
      <c r="C351" s="83">
        <v>0</v>
      </c>
      <c r="D351" s="83">
        <v>37478.59</v>
      </c>
    </row>
    <row r="352" spans="1:4">
      <c r="A352" s="151" t="s">
        <v>90</v>
      </c>
      <c r="B352" s="83">
        <v>3510.78</v>
      </c>
      <c r="C352" s="152">
        <v>0</v>
      </c>
      <c r="D352" s="152">
        <v>3510.78</v>
      </c>
    </row>
    <row r="353" spans="1:4">
      <c r="A353" s="151" t="s">
        <v>91</v>
      </c>
      <c r="B353" s="83">
        <v>90</v>
      </c>
      <c r="C353" s="152">
        <v>0</v>
      </c>
      <c r="D353" s="152">
        <v>90</v>
      </c>
    </row>
    <row r="354" spans="1:4">
      <c r="A354" s="151" t="s">
        <v>104</v>
      </c>
      <c r="B354" s="83">
        <v>7940.56</v>
      </c>
      <c r="C354" s="152">
        <v>0</v>
      </c>
      <c r="D354" s="152">
        <v>7940.56</v>
      </c>
    </row>
    <row r="355" spans="1:4">
      <c r="A355" s="151" t="s">
        <v>367</v>
      </c>
      <c r="B355" s="83">
        <v>33.9</v>
      </c>
      <c r="C355" s="152">
        <v>0</v>
      </c>
      <c r="D355" s="152">
        <v>33.9</v>
      </c>
    </row>
    <row r="356" spans="1:4">
      <c r="A356" s="151" t="s">
        <v>368</v>
      </c>
      <c r="B356" s="83">
        <v>761.64</v>
      </c>
      <c r="C356" s="152">
        <v>0</v>
      </c>
      <c r="D356" s="152">
        <v>761.64</v>
      </c>
    </row>
    <row r="357" spans="1:4">
      <c r="A357" s="151" t="s">
        <v>369</v>
      </c>
      <c r="B357" s="83">
        <v>105.96</v>
      </c>
      <c r="C357" s="152">
        <v>0</v>
      </c>
      <c r="D357" s="152">
        <v>105.96</v>
      </c>
    </row>
    <row r="358" spans="1:4">
      <c r="A358" s="151" t="s">
        <v>370</v>
      </c>
      <c r="B358" s="83">
        <v>104.08</v>
      </c>
      <c r="C358" s="152">
        <v>0</v>
      </c>
      <c r="D358" s="152">
        <v>104.08</v>
      </c>
    </row>
    <row r="359" spans="1:4">
      <c r="A359" s="151" t="s">
        <v>371</v>
      </c>
      <c r="B359" s="83">
        <v>29.2</v>
      </c>
      <c r="C359" s="152">
        <v>0</v>
      </c>
      <c r="D359" s="152">
        <v>29.2</v>
      </c>
    </row>
    <row r="360" spans="1:4">
      <c r="A360" s="151" t="s">
        <v>372</v>
      </c>
      <c r="B360" s="83">
        <v>1020</v>
      </c>
      <c r="C360" s="152">
        <v>0</v>
      </c>
      <c r="D360" s="152">
        <v>1020</v>
      </c>
    </row>
    <row r="361" spans="1:4">
      <c r="A361" s="151" t="s">
        <v>373</v>
      </c>
      <c r="B361" s="83">
        <v>400</v>
      </c>
      <c r="C361" s="152">
        <v>0</v>
      </c>
      <c r="D361" s="152">
        <v>400</v>
      </c>
    </row>
    <row r="362" spans="1:4">
      <c r="A362" s="151" t="s">
        <v>374</v>
      </c>
      <c r="B362" s="83">
        <v>11882</v>
      </c>
      <c r="C362" s="152">
        <v>0</v>
      </c>
      <c r="D362" s="152">
        <v>11882</v>
      </c>
    </row>
    <row r="363" spans="1:4">
      <c r="A363" s="151" t="s">
        <v>375</v>
      </c>
      <c r="B363" s="83">
        <v>38</v>
      </c>
      <c r="C363" s="152">
        <v>0</v>
      </c>
      <c r="D363" s="152">
        <v>38</v>
      </c>
    </row>
    <row r="364" spans="1:4">
      <c r="A364" s="151" t="s">
        <v>376</v>
      </c>
      <c r="B364" s="83">
        <v>2500</v>
      </c>
      <c r="C364" s="152">
        <v>0</v>
      </c>
      <c r="D364" s="152">
        <v>2500</v>
      </c>
    </row>
    <row r="365" spans="1:4">
      <c r="A365" s="151" t="s">
        <v>377</v>
      </c>
      <c r="B365" s="83">
        <v>1905.45</v>
      </c>
      <c r="C365" s="152">
        <v>0</v>
      </c>
      <c r="D365" s="152">
        <v>1905.45</v>
      </c>
    </row>
    <row r="366" spans="1:4">
      <c r="A366" s="151" t="s">
        <v>378</v>
      </c>
      <c r="B366" s="83">
        <v>201</v>
      </c>
      <c r="C366" s="152">
        <v>0</v>
      </c>
      <c r="D366" s="152">
        <v>201</v>
      </c>
    </row>
    <row r="367" spans="1:4">
      <c r="A367" s="151" t="s">
        <v>379</v>
      </c>
      <c r="B367" s="83">
        <v>6956.02</v>
      </c>
      <c r="C367" s="152">
        <v>0</v>
      </c>
      <c r="D367" s="152">
        <v>6956.02</v>
      </c>
    </row>
    <row r="368" spans="1:4">
      <c r="A368" s="151" t="s">
        <v>380</v>
      </c>
      <c r="B368" s="83">
        <v>17871.54</v>
      </c>
      <c r="C368" s="83">
        <v>2025</v>
      </c>
      <c r="D368" s="83">
        <v>19896.54</v>
      </c>
    </row>
    <row r="369" spans="1:4">
      <c r="A369" s="151" t="s">
        <v>90</v>
      </c>
      <c r="B369" s="83">
        <v>2998.95</v>
      </c>
      <c r="C369" s="152">
        <v>0</v>
      </c>
      <c r="D369" s="152">
        <v>2998.95</v>
      </c>
    </row>
    <row r="370" spans="1:4">
      <c r="A370" s="151" t="s">
        <v>91</v>
      </c>
      <c r="B370" s="83">
        <v>55</v>
      </c>
      <c r="C370" s="152">
        <v>0</v>
      </c>
      <c r="D370" s="152">
        <v>55</v>
      </c>
    </row>
    <row r="371" spans="1:4">
      <c r="A371" s="151" t="s">
        <v>381</v>
      </c>
      <c r="B371" s="83">
        <v>1660.59</v>
      </c>
      <c r="C371" s="152">
        <v>0</v>
      </c>
      <c r="D371" s="152">
        <v>1660.59</v>
      </c>
    </row>
    <row r="372" spans="1:4">
      <c r="A372" s="151" t="s">
        <v>382</v>
      </c>
      <c r="B372" s="83">
        <v>2600</v>
      </c>
      <c r="C372" s="152">
        <v>1900</v>
      </c>
      <c r="D372" s="152">
        <v>4500</v>
      </c>
    </row>
    <row r="373" spans="1:4">
      <c r="A373" s="151" t="s">
        <v>383</v>
      </c>
      <c r="B373" s="83">
        <v>2300</v>
      </c>
      <c r="C373" s="152">
        <v>0</v>
      </c>
      <c r="D373" s="152">
        <v>2300</v>
      </c>
    </row>
    <row r="374" spans="1:4">
      <c r="A374" s="151" t="s">
        <v>384</v>
      </c>
      <c r="B374" s="83">
        <v>5413</v>
      </c>
      <c r="C374" s="152">
        <v>0</v>
      </c>
      <c r="D374" s="152">
        <v>5413</v>
      </c>
    </row>
    <row r="375" spans="1:4">
      <c r="A375" s="151" t="s">
        <v>385</v>
      </c>
      <c r="B375" s="83">
        <v>2844</v>
      </c>
      <c r="C375" s="152">
        <v>125</v>
      </c>
      <c r="D375" s="152">
        <v>2969</v>
      </c>
    </row>
    <row r="376" spans="1:4">
      <c r="A376" s="151" t="s">
        <v>386</v>
      </c>
      <c r="B376" s="83">
        <v>14164.08</v>
      </c>
      <c r="C376" s="83">
        <v>0</v>
      </c>
      <c r="D376" s="83">
        <v>14164.08</v>
      </c>
    </row>
    <row r="377" spans="1:4">
      <c r="A377" s="151" t="s">
        <v>90</v>
      </c>
      <c r="B377" s="83">
        <v>1792.62</v>
      </c>
      <c r="C377" s="152">
        <v>0</v>
      </c>
      <c r="D377" s="152">
        <v>1792.62</v>
      </c>
    </row>
    <row r="378" spans="1:4">
      <c r="A378" s="151" t="s">
        <v>387</v>
      </c>
      <c r="B378" s="83">
        <v>50</v>
      </c>
      <c r="C378" s="152">
        <v>0</v>
      </c>
      <c r="D378" s="152">
        <v>50</v>
      </c>
    </row>
    <row r="379" spans="1:4">
      <c r="A379" s="151" t="s">
        <v>388</v>
      </c>
      <c r="B379" s="83">
        <v>40</v>
      </c>
      <c r="C379" s="152">
        <v>0</v>
      </c>
      <c r="D379" s="152">
        <v>40</v>
      </c>
    </row>
    <row r="380" spans="1:4">
      <c r="A380" s="151" t="s">
        <v>389</v>
      </c>
      <c r="B380" s="83">
        <v>50</v>
      </c>
      <c r="C380" s="152">
        <v>0</v>
      </c>
      <c r="D380" s="152">
        <v>50</v>
      </c>
    </row>
    <row r="381" spans="1:4">
      <c r="A381" s="151" t="s">
        <v>390</v>
      </c>
      <c r="B381" s="83">
        <v>55</v>
      </c>
      <c r="C381" s="152">
        <v>0</v>
      </c>
      <c r="D381" s="152">
        <v>55</v>
      </c>
    </row>
    <row r="382" spans="1:4">
      <c r="A382" s="151" t="s">
        <v>391</v>
      </c>
      <c r="B382" s="83">
        <v>240</v>
      </c>
      <c r="C382" s="152">
        <v>0</v>
      </c>
      <c r="D382" s="152">
        <v>240</v>
      </c>
    </row>
    <row r="383" spans="1:4">
      <c r="A383" s="151" t="s">
        <v>392</v>
      </c>
      <c r="B383" s="83">
        <v>80</v>
      </c>
      <c r="C383" s="152">
        <v>0</v>
      </c>
      <c r="D383" s="152">
        <v>80</v>
      </c>
    </row>
    <row r="384" spans="1:4">
      <c r="A384" s="151" t="s">
        <v>393</v>
      </c>
      <c r="B384" s="83">
        <v>250</v>
      </c>
      <c r="C384" s="152">
        <v>0</v>
      </c>
      <c r="D384" s="152">
        <v>250</v>
      </c>
    </row>
    <row r="385" spans="1:4">
      <c r="A385" s="151" t="s">
        <v>394</v>
      </c>
      <c r="B385" s="83">
        <v>50</v>
      </c>
      <c r="C385" s="152">
        <v>0</v>
      </c>
      <c r="D385" s="152">
        <v>50</v>
      </c>
    </row>
    <row r="386" spans="1:4">
      <c r="A386" s="151" t="s">
        <v>395</v>
      </c>
      <c r="B386" s="83">
        <v>15</v>
      </c>
      <c r="C386" s="152">
        <v>0</v>
      </c>
      <c r="D386" s="152">
        <v>15</v>
      </c>
    </row>
    <row r="387" spans="1:4">
      <c r="A387" s="151" t="s">
        <v>396</v>
      </c>
      <c r="B387" s="83">
        <v>3236</v>
      </c>
      <c r="C387" s="152">
        <v>0</v>
      </c>
      <c r="D387" s="152">
        <v>3236</v>
      </c>
    </row>
    <row r="388" spans="1:4">
      <c r="A388" s="151" t="s">
        <v>397</v>
      </c>
      <c r="B388" s="83">
        <v>233.96</v>
      </c>
      <c r="C388" s="152">
        <v>0</v>
      </c>
      <c r="D388" s="152">
        <v>233.96</v>
      </c>
    </row>
    <row r="389" spans="1:4">
      <c r="A389" s="151" t="s">
        <v>398</v>
      </c>
      <c r="B389" s="83">
        <v>600</v>
      </c>
      <c r="C389" s="152">
        <v>0</v>
      </c>
      <c r="D389" s="152">
        <v>600</v>
      </c>
    </row>
    <row r="390" spans="1:4">
      <c r="A390" s="151" t="s">
        <v>399</v>
      </c>
      <c r="B390" s="83">
        <v>1000</v>
      </c>
      <c r="C390" s="152">
        <v>0</v>
      </c>
      <c r="D390" s="152">
        <v>1000</v>
      </c>
    </row>
    <row r="391" spans="1:4">
      <c r="A391" s="151" t="s">
        <v>400</v>
      </c>
      <c r="B391" s="83">
        <v>40</v>
      </c>
      <c r="C391" s="152">
        <v>0</v>
      </c>
      <c r="D391" s="152">
        <v>40</v>
      </c>
    </row>
    <row r="392" spans="1:4">
      <c r="A392" s="151" t="s">
        <v>401</v>
      </c>
      <c r="B392" s="83">
        <v>6431.5</v>
      </c>
      <c r="C392" s="152">
        <v>0</v>
      </c>
      <c r="D392" s="152">
        <v>6431.5</v>
      </c>
    </row>
    <row r="393" spans="1:4">
      <c r="A393" s="151" t="s">
        <v>402</v>
      </c>
      <c r="B393" s="83">
        <v>24275.21</v>
      </c>
      <c r="C393" s="83">
        <v>3000</v>
      </c>
      <c r="D393" s="83">
        <v>27275.21</v>
      </c>
    </row>
    <row r="394" spans="1:4">
      <c r="A394" s="151" t="s">
        <v>90</v>
      </c>
      <c r="B394" s="83">
        <v>138.25</v>
      </c>
      <c r="C394" s="152">
        <v>0</v>
      </c>
      <c r="D394" s="152">
        <v>138.25</v>
      </c>
    </row>
    <row r="395" spans="1:4">
      <c r="A395" s="151" t="s">
        <v>403</v>
      </c>
      <c r="B395" s="83">
        <v>150</v>
      </c>
      <c r="C395" s="152">
        <v>0</v>
      </c>
      <c r="D395" s="152">
        <v>150</v>
      </c>
    </row>
    <row r="396" spans="1:4">
      <c r="A396" s="151" t="s">
        <v>404</v>
      </c>
      <c r="B396" s="83">
        <v>11713</v>
      </c>
      <c r="C396" s="152">
        <v>0</v>
      </c>
      <c r="D396" s="152">
        <v>11713</v>
      </c>
    </row>
    <row r="397" spans="1:4">
      <c r="A397" s="151" t="s">
        <v>405</v>
      </c>
      <c r="B397" s="83">
        <v>12273.96</v>
      </c>
      <c r="C397" s="152">
        <v>3000</v>
      </c>
      <c r="D397" s="152">
        <v>15273.96</v>
      </c>
    </row>
    <row r="398" spans="1:4">
      <c r="A398" s="151" t="s">
        <v>406</v>
      </c>
      <c r="B398" s="83">
        <v>3146</v>
      </c>
      <c r="C398" s="83">
        <v>0</v>
      </c>
      <c r="D398" s="83">
        <v>3146</v>
      </c>
    </row>
    <row r="399" spans="1:4">
      <c r="A399" s="151" t="s">
        <v>407</v>
      </c>
      <c r="B399" s="83">
        <v>1682</v>
      </c>
      <c r="C399" s="152">
        <v>0</v>
      </c>
      <c r="D399" s="152">
        <v>1682</v>
      </c>
    </row>
    <row r="400" spans="1:4">
      <c r="A400" s="151" t="s">
        <v>408</v>
      </c>
      <c r="B400" s="83">
        <v>1464</v>
      </c>
      <c r="C400" s="152">
        <v>0</v>
      </c>
      <c r="D400" s="152">
        <v>1464</v>
      </c>
    </row>
    <row r="401" spans="1:4">
      <c r="A401" s="151" t="s">
        <v>409</v>
      </c>
      <c r="B401" s="83">
        <v>4410</v>
      </c>
      <c r="C401" s="83">
        <v>380</v>
      </c>
      <c r="D401" s="83">
        <v>4790</v>
      </c>
    </row>
    <row r="402" spans="1:4">
      <c r="A402" s="151" t="s">
        <v>410</v>
      </c>
      <c r="B402" s="83">
        <v>2910</v>
      </c>
      <c r="C402" s="152">
        <v>0</v>
      </c>
      <c r="D402" s="152">
        <v>2910</v>
      </c>
    </row>
    <row r="403" spans="1:4">
      <c r="A403" s="151" t="s">
        <v>411</v>
      </c>
      <c r="B403" s="83">
        <v>0</v>
      </c>
      <c r="C403" s="152">
        <v>380</v>
      </c>
      <c r="D403" s="152">
        <v>380</v>
      </c>
    </row>
    <row r="404" spans="1:4">
      <c r="A404" s="151" t="s">
        <v>412</v>
      </c>
      <c r="B404" s="83">
        <v>1500</v>
      </c>
      <c r="C404" s="152">
        <v>0</v>
      </c>
      <c r="D404" s="152">
        <v>1500</v>
      </c>
    </row>
    <row r="405" spans="1:4">
      <c r="A405" s="151" t="s">
        <v>413</v>
      </c>
      <c r="B405" s="83">
        <v>5291</v>
      </c>
      <c r="C405" s="83">
        <v>-850</v>
      </c>
      <c r="D405" s="83">
        <v>4441</v>
      </c>
    </row>
    <row r="406" spans="1:4">
      <c r="A406" s="151" t="s">
        <v>414</v>
      </c>
      <c r="B406" s="83">
        <v>390</v>
      </c>
      <c r="C406" s="152">
        <v>0</v>
      </c>
      <c r="D406" s="152">
        <v>390</v>
      </c>
    </row>
    <row r="407" spans="1:4">
      <c r="A407" s="151" t="s">
        <v>415</v>
      </c>
      <c r="B407" s="83">
        <v>3700</v>
      </c>
      <c r="C407" s="152">
        <v>-650</v>
      </c>
      <c r="D407" s="152">
        <v>3050</v>
      </c>
    </row>
    <row r="408" spans="1:4">
      <c r="A408" s="151" t="s">
        <v>416</v>
      </c>
      <c r="B408" s="83">
        <v>1201</v>
      </c>
      <c r="C408" s="152">
        <v>-200</v>
      </c>
      <c r="D408" s="152">
        <v>1001</v>
      </c>
    </row>
    <row r="409" spans="1:4">
      <c r="A409" s="151" t="s">
        <v>417</v>
      </c>
      <c r="B409" s="83">
        <v>2000</v>
      </c>
      <c r="C409" s="83">
        <v>0</v>
      </c>
      <c r="D409" s="83">
        <v>2000</v>
      </c>
    </row>
    <row r="410" spans="1:4">
      <c r="A410" s="151" t="s">
        <v>418</v>
      </c>
      <c r="B410" s="83">
        <v>2000</v>
      </c>
      <c r="C410" s="152">
        <v>0</v>
      </c>
      <c r="D410" s="152">
        <v>2000</v>
      </c>
    </row>
    <row r="411" spans="1:4">
      <c r="A411" s="151" t="s">
        <v>419</v>
      </c>
      <c r="B411" s="83">
        <v>59279.95</v>
      </c>
      <c r="C411" s="83">
        <v>-2700</v>
      </c>
      <c r="D411" s="83">
        <v>56579.95</v>
      </c>
    </row>
    <row r="412" spans="1:4">
      <c r="A412" s="151" t="s">
        <v>420</v>
      </c>
      <c r="B412" s="83">
        <v>17654.11</v>
      </c>
      <c r="C412" s="83">
        <v>900</v>
      </c>
      <c r="D412" s="83">
        <v>18554.11</v>
      </c>
    </row>
    <row r="413" spans="1:4">
      <c r="A413" s="151" t="s">
        <v>90</v>
      </c>
      <c r="B413" s="83">
        <v>754.24</v>
      </c>
      <c r="C413" s="152">
        <v>0</v>
      </c>
      <c r="D413" s="152">
        <v>754.24</v>
      </c>
    </row>
    <row r="414" spans="1:4">
      <c r="A414" s="151" t="s">
        <v>91</v>
      </c>
      <c r="B414" s="83">
        <v>216.68</v>
      </c>
      <c r="C414" s="152">
        <v>0</v>
      </c>
      <c r="D414" s="152">
        <v>216.68</v>
      </c>
    </row>
    <row r="415" spans="1:4">
      <c r="A415" s="151" t="s">
        <v>421</v>
      </c>
      <c r="B415" s="83">
        <v>7907.03</v>
      </c>
      <c r="C415" s="152">
        <v>900</v>
      </c>
      <c r="D415" s="152">
        <v>8807.03</v>
      </c>
    </row>
    <row r="416" spans="1:4">
      <c r="A416" s="151" t="s">
        <v>422</v>
      </c>
      <c r="B416" s="83">
        <v>3036.59</v>
      </c>
      <c r="C416" s="152">
        <v>0</v>
      </c>
      <c r="D416" s="152">
        <v>3036.59</v>
      </c>
    </row>
    <row r="417" spans="1:4">
      <c r="A417" s="151" t="s">
        <v>423</v>
      </c>
      <c r="B417" s="83">
        <v>30</v>
      </c>
      <c r="C417" s="152">
        <v>0</v>
      </c>
      <c r="D417" s="152">
        <v>30</v>
      </c>
    </row>
    <row r="418" spans="1:4">
      <c r="A418" s="151" t="s">
        <v>424</v>
      </c>
      <c r="B418" s="83">
        <v>25</v>
      </c>
      <c r="C418" s="152">
        <v>0</v>
      </c>
      <c r="D418" s="152">
        <v>25</v>
      </c>
    </row>
    <row r="419" spans="1:4">
      <c r="A419" s="151" t="s">
        <v>425</v>
      </c>
      <c r="B419" s="83">
        <v>954.22</v>
      </c>
      <c r="C419" s="152">
        <v>0</v>
      </c>
      <c r="D419" s="152">
        <v>954.22</v>
      </c>
    </row>
    <row r="420" spans="1:4">
      <c r="A420" s="151" t="s">
        <v>426</v>
      </c>
      <c r="B420" s="83">
        <v>4730.35</v>
      </c>
      <c r="C420" s="152">
        <v>0</v>
      </c>
      <c r="D420" s="152">
        <v>4730.35</v>
      </c>
    </row>
    <row r="421" spans="1:4">
      <c r="A421" s="151" t="s">
        <v>427</v>
      </c>
      <c r="B421" s="83">
        <v>631</v>
      </c>
      <c r="C421" s="83">
        <v>0</v>
      </c>
      <c r="D421" s="83">
        <v>631</v>
      </c>
    </row>
    <row r="422" spans="1:4">
      <c r="A422" s="151" t="s">
        <v>428</v>
      </c>
      <c r="B422" s="83">
        <v>631</v>
      </c>
      <c r="C422" s="152">
        <v>0</v>
      </c>
      <c r="D422" s="152">
        <v>631</v>
      </c>
    </row>
    <row r="423" spans="1:4">
      <c r="A423" s="151" t="s">
        <v>429</v>
      </c>
      <c r="B423" s="83">
        <v>173.84</v>
      </c>
      <c r="C423" s="83">
        <v>0</v>
      </c>
      <c r="D423" s="83">
        <v>173.84</v>
      </c>
    </row>
    <row r="424" spans="1:4">
      <c r="A424" s="151" t="s">
        <v>430</v>
      </c>
      <c r="B424" s="83">
        <v>173.84</v>
      </c>
      <c r="C424" s="152">
        <v>0</v>
      </c>
      <c r="D424" s="152">
        <v>173.84</v>
      </c>
    </row>
    <row r="425" spans="1:4">
      <c r="A425" s="151" t="s">
        <v>431</v>
      </c>
      <c r="B425" s="83">
        <v>31921</v>
      </c>
      <c r="C425" s="83">
        <v>0</v>
      </c>
      <c r="D425" s="83">
        <v>31921</v>
      </c>
    </row>
    <row r="426" spans="1:4">
      <c r="A426" s="151" t="s">
        <v>432</v>
      </c>
      <c r="B426" s="83">
        <v>31921</v>
      </c>
      <c r="C426" s="152">
        <v>0</v>
      </c>
      <c r="D426" s="152">
        <v>31921</v>
      </c>
    </row>
    <row r="427" spans="1:4">
      <c r="A427" s="151" t="s">
        <v>433</v>
      </c>
      <c r="B427" s="83">
        <v>8900</v>
      </c>
      <c r="C427" s="83">
        <v>-3600</v>
      </c>
      <c r="D427" s="83">
        <v>5300</v>
      </c>
    </row>
    <row r="428" spans="1:4">
      <c r="A428" s="151" t="s">
        <v>434</v>
      </c>
      <c r="B428" s="83">
        <v>8600</v>
      </c>
      <c r="C428" s="152">
        <v>-3600</v>
      </c>
      <c r="D428" s="152">
        <v>5000</v>
      </c>
    </row>
    <row r="429" spans="1:4">
      <c r="A429" s="151" t="s">
        <v>435</v>
      </c>
      <c r="B429" s="83">
        <v>300</v>
      </c>
      <c r="C429" s="152">
        <v>0</v>
      </c>
      <c r="D429" s="152">
        <v>300</v>
      </c>
    </row>
    <row r="430" spans="1:4">
      <c r="A430" s="151" t="s">
        <v>436</v>
      </c>
      <c r="B430" s="83">
        <v>45086.13</v>
      </c>
      <c r="C430" s="83">
        <v>-3560</v>
      </c>
      <c r="D430" s="83">
        <v>41526.13</v>
      </c>
    </row>
    <row r="431" spans="1:4">
      <c r="A431" s="151" t="s">
        <v>437</v>
      </c>
      <c r="B431" s="83">
        <v>1100</v>
      </c>
      <c r="C431" s="83">
        <v>0</v>
      </c>
      <c r="D431" s="83">
        <v>1100</v>
      </c>
    </row>
    <row r="432" spans="1:4">
      <c r="A432" s="151" t="s">
        <v>90</v>
      </c>
      <c r="B432" s="83">
        <v>500</v>
      </c>
      <c r="C432" s="152">
        <v>0</v>
      </c>
      <c r="D432" s="152">
        <v>500</v>
      </c>
    </row>
    <row r="433" spans="1:4">
      <c r="A433" s="151" t="s">
        <v>438</v>
      </c>
      <c r="B433" s="83">
        <v>600</v>
      </c>
      <c r="C433" s="152">
        <v>0</v>
      </c>
      <c r="D433" s="152">
        <v>600</v>
      </c>
    </row>
    <row r="434" spans="1:4">
      <c r="A434" s="151" t="s">
        <v>439</v>
      </c>
      <c r="B434" s="83">
        <v>20300</v>
      </c>
      <c r="C434" s="83">
        <v>-3560</v>
      </c>
      <c r="D434" s="83">
        <v>16740</v>
      </c>
    </row>
    <row r="435" spans="1:4">
      <c r="A435" s="151" t="s">
        <v>440</v>
      </c>
      <c r="B435" s="83">
        <v>0</v>
      </c>
      <c r="C435" s="152">
        <v>-1143</v>
      </c>
      <c r="D435" s="152">
        <v>-1143</v>
      </c>
    </row>
    <row r="436" spans="1:4">
      <c r="A436" s="151" t="s">
        <v>441</v>
      </c>
      <c r="B436" s="83">
        <v>0</v>
      </c>
      <c r="C436" s="152">
        <v>-1041</v>
      </c>
      <c r="D436" s="152">
        <v>-1041</v>
      </c>
    </row>
    <row r="437" spans="1:4">
      <c r="A437" s="151" t="s">
        <v>442</v>
      </c>
      <c r="B437" s="83">
        <v>20300</v>
      </c>
      <c r="C437" s="152">
        <v>-1376</v>
      </c>
      <c r="D437" s="152">
        <v>18924</v>
      </c>
    </row>
    <row r="438" spans="1:4">
      <c r="A438" s="151" t="s">
        <v>443</v>
      </c>
      <c r="B438" s="83">
        <v>1286.13</v>
      </c>
      <c r="C438" s="83">
        <v>0</v>
      </c>
      <c r="D438" s="83">
        <v>1286.13</v>
      </c>
    </row>
    <row r="439" spans="1:4">
      <c r="A439" s="151" t="s">
        <v>90</v>
      </c>
      <c r="B439" s="83">
        <v>1245.93</v>
      </c>
      <c r="C439" s="152">
        <v>0</v>
      </c>
      <c r="D439" s="152">
        <v>1245.93</v>
      </c>
    </row>
    <row r="440" spans="1:4">
      <c r="A440" s="151" t="s">
        <v>91</v>
      </c>
      <c r="B440" s="83">
        <v>40.2</v>
      </c>
      <c r="C440" s="152">
        <v>0</v>
      </c>
      <c r="D440" s="152">
        <v>40.2</v>
      </c>
    </row>
    <row r="441" spans="1:4">
      <c r="A441" s="151" t="s">
        <v>444</v>
      </c>
      <c r="B441" s="83">
        <v>17400</v>
      </c>
      <c r="C441" s="83">
        <v>0</v>
      </c>
      <c r="D441" s="83">
        <v>17400</v>
      </c>
    </row>
    <row r="442" spans="1:4">
      <c r="A442" s="151" t="s">
        <v>445</v>
      </c>
      <c r="B442" s="83">
        <v>15800</v>
      </c>
      <c r="C442" s="152">
        <v>0</v>
      </c>
      <c r="D442" s="152">
        <v>15800</v>
      </c>
    </row>
    <row r="443" spans="1:4">
      <c r="A443" s="151" t="s">
        <v>446</v>
      </c>
      <c r="B443" s="83">
        <v>1600</v>
      </c>
      <c r="C443" s="152">
        <v>0</v>
      </c>
      <c r="D443" s="152">
        <v>1600</v>
      </c>
    </row>
    <row r="444" spans="1:4">
      <c r="A444" s="151" t="s">
        <v>447</v>
      </c>
      <c r="B444" s="83">
        <v>5000</v>
      </c>
      <c r="C444" s="83">
        <v>0</v>
      </c>
      <c r="D444" s="83">
        <v>5000</v>
      </c>
    </row>
    <row r="445" spans="1:4">
      <c r="A445" s="151" t="s">
        <v>448</v>
      </c>
      <c r="B445" s="83">
        <v>5000</v>
      </c>
      <c r="C445" s="152">
        <v>0</v>
      </c>
      <c r="D445" s="152">
        <v>5000</v>
      </c>
    </row>
    <row r="446" spans="1:4">
      <c r="A446" s="151" t="s">
        <v>449</v>
      </c>
      <c r="B446" s="83">
        <v>8526.87</v>
      </c>
      <c r="C446" s="83">
        <v>0</v>
      </c>
      <c r="D446" s="83">
        <v>8526.87</v>
      </c>
    </row>
    <row r="447" spans="1:4">
      <c r="A447" s="151" t="s">
        <v>450</v>
      </c>
      <c r="B447" s="83">
        <v>8024.53</v>
      </c>
      <c r="C447" s="83">
        <v>0</v>
      </c>
      <c r="D447" s="83">
        <v>8024.53</v>
      </c>
    </row>
    <row r="448" spans="1:4">
      <c r="A448" s="151" t="s">
        <v>90</v>
      </c>
      <c r="B448" s="83">
        <v>431.47</v>
      </c>
      <c r="C448" s="152">
        <v>0</v>
      </c>
      <c r="D448" s="152">
        <v>431.47</v>
      </c>
    </row>
    <row r="449" spans="1:4">
      <c r="A449" s="151" t="s">
        <v>451</v>
      </c>
      <c r="B449" s="83">
        <v>7593.06</v>
      </c>
      <c r="C449" s="152">
        <v>0</v>
      </c>
      <c r="D449" s="152">
        <v>7593.06</v>
      </c>
    </row>
    <row r="450" spans="1:4">
      <c r="A450" s="151" t="s">
        <v>452</v>
      </c>
      <c r="B450" s="83">
        <v>500</v>
      </c>
      <c r="C450" s="83">
        <v>0</v>
      </c>
      <c r="D450" s="83">
        <v>500</v>
      </c>
    </row>
    <row r="451" spans="1:4">
      <c r="A451" s="151" t="s">
        <v>453</v>
      </c>
      <c r="B451" s="83">
        <v>500</v>
      </c>
      <c r="C451" s="152">
        <v>0</v>
      </c>
      <c r="D451" s="152">
        <v>500</v>
      </c>
    </row>
    <row r="452" spans="1:4">
      <c r="A452" s="151" t="s">
        <v>454</v>
      </c>
      <c r="B452" s="83">
        <v>2.34</v>
      </c>
      <c r="C452" s="83">
        <v>0</v>
      </c>
      <c r="D452" s="83">
        <v>2.34</v>
      </c>
    </row>
    <row r="453" spans="1:4">
      <c r="A453" s="151" t="s">
        <v>455</v>
      </c>
      <c r="B453" s="83">
        <v>2.34</v>
      </c>
      <c r="C453" s="152">
        <v>0</v>
      </c>
      <c r="D453" s="152">
        <v>2.34</v>
      </c>
    </row>
    <row r="454" spans="1:4">
      <c r="A454" s="151" t="s">
        <v>456</v>
      </c>
      <c r="B454" s="83">
        <v>300</v>
      </c>
      <c r="C454" s="83">
        <v>0</v>
      </c>
      <c r="D454" s="83">
        <v>300</v>
      </c>
    </row>
    <row r="455" spans="1:4">
      <c r="A455" s="151" t="s">
        <v>457</v>
      </c>
      <c r="B455" s="83">
        <v>300</v>
      </c>
      <c r="C455" s="83">
        <v>0</v>
      </c>
      <c r="D455" s="83">
        <v>300</v>
      </c>
    </row>
    <row r="456" spans="1:4">
      <c r="A456" s="151" t="s">
        <v>458</v>
      </c>
      <c r="B456" s="83">
        <v>300</v>
      </c>
      <c r="C456" s="152">
        <v>0</v>
      </c>
      <c r="D456" s="152">
        <v>300</v>
      </c>
    </row>
    <row r="457" spans="1:4">
      <c r="A457" s="151" t="s">
        <v>459</v>
      </c>
      <c r="B457" s="83">
        <v>14780.16</v>
      </c>
      <c r="C457" s="83">
        <v>19790</v>
      </c>
      <c r="D457" s="83">
        <v>34570.16</v>
      </c>
    </row>
    <row r="458" spans="1:4">
      <c r="A458" s="151" t="s">
        <v>460</v>
      </c>
      <c r="B458" s="83">
        <v>13354.93</v>
      </c>
      <c r="C458" s="83">
        <v>19790</v>
      </c>
      <c r="D458" s="83">
        <v>33144.93</v>
      </c>
    </row>
    <row r="459" spans="1:4">
      <c r="A459" s="151" t="s">
        <v>91</v>
      </c>
      <c r="B459" s="83">
        <v>935</v>
      </c>
      <c r="C459" s="152">
        <v>0</v>
      </c>
      <c r="D459" s="152">
        <v>935</v>
      </c>
    </row>
    <row r="460" spans="1:4">
      <c r="A460" s="151" t="s">
        <v>461</v>
      </c>
      <c r="B460" s="83">
        <v>1200</v>
      </c>
      <c r="C460" s="152">
        <v>-210</v>
      </c>
      <c r="D460" s="152">
        <v>990</v>
      </c>
    </row>
    <row r="461" spans="1:4">
      <c r="A461" s="151" t="s">
        <v>462</v>
      </c>
      <c r="B461" s="83">
        <v>10000</v>
      </c>
      <c r="C461" s="152">
        <v>0</v>
      </c>
      <c r="D461" s="152">
        <v>10000</v>
      </c>
    </row>
    <row r="462" spans="1:4">
      <c r="A462" s="151" t="s">
        <v>104</v>
      </c>
      <c r="B462" s="83">
        <v>219.93</v>
      </c>
      <c r="C462" s="152">
        <v>0</v>
      </c>
      <c r="D462" s="152">
        <v>219.93</v>
      </c>
    </row>
    <row r="463" spans="1:4">
      <c r="A463" s="151" t="s">
        <v>463</v>
      </c>
      <c r="B463" s="83">
        <v>1000</v>
      </c>
      <c r="C463" s="152">
        <v>20000</v>
      </c>
      <c r="D463" s="152">
        <v>21000</v>
      </c>
    </row>
    <row r="464" spans="1:4">
      <c r="A464" s="151" t="s">
        <v>464</v>
      </c>
      <c r="B464" s="83">
        <v>435.23</v>
      </c>
      <c r="C464" s="83">
        <v>0</v>
      </c>
      <c r="D464" s="83">
        <v>435.23</v>
      </c>
    </row>
    <row r="465" spans="1:4">
      <c r="A465" s="151" t="s">
        <v>465</v>
      </c>
      <c r="B465" s="83">
        <v>435.23</v>
      </c>
      <c r="C465" s="152">
        <v>0</v>
      </c>
      <c r="D465" s="152">
        <v>435.23</v>
      </c>
    </row>
    <row r="466" spans="1:4">
      <c r="A466" s="151" t="s">
        <v>466</v>
      </c>
      <c r="B466" s="83">
        <v>990</v>
      </c>
      <c r="C466" s="83">
        <v>0</v>
      </c>
      <c r="D466" s="83">
        <v>990</v>
      </c>
    </row>
    <row r="467" spans="1:4">
      <c r="A467" s="151" t="s">
        <v>467</v>
      </c>
      <c r="B467" s="83">
        <v>990</v>
      </c>
      <c r="C467" s="152">
        <v>0</v>
      </c>
      <c r="D467" s="152">
        <v>990</v>
      </c>
    </row>
    <row r="468" spans="1:4">
      <c r="A468" s="151" t="s">
        <v>468</v>
      </c>
      <c r="B468" s="83">
        <v>25293.87</v>
      </c>
      <c r="C468" s="83">
        <v>5000</v>
      </c>
      <c r="D468" s="83">
        <v>30293.87</v>
      </c>
    </row>
    <row r="469" spans="1:4">
      <c r="A469" s="151" t="s">
        <v>469</v>
      </c>
      <c r="B469" s="83">
        <v>6921</v>
      </c>
      <c r="C469" s="83">
        <v>5000</v>
      </c>
      <c r="D469" s="83">
        <v>11921</v>
      </c>
    </row>
    <row r="470" spans="1:4">
      <c r="A470" s="151" t="s">
        <v>470</v>
      </c>
      <c r="B470" s="83">
        <v>2000</v>
      </c>
      <c r="C470" s="152">
        <v>0</v>
      </c>
      <c r="D470" s="152">
        <v>2000</v>
      </c>
    </row>
    <row r="471" spans="1:4">
      <c r="A471" s="151" t="s">
        <v>471</v>
      </c>
      <c r="B471" s="83">
        <v>411</v>
      </c>
      <c r="C471" s="152">
        <v>0</v>
      </c>
      <c r="D471" s="152">
        <v>411</v>
      </c>
    </row>
    <row r="472" spans="1:4">
      <c r="A472" s="151" t="s">
        <v>472</v>
      </c>
      <c r="B472" s="83">
        <v>3209</v>
      </c>
      <c r="C472" s="152">
        <v>5000</v>
      </c>
      <c r="D472" s="152">
        <v>8209</v>
      </c>
    </row>
    <row r="473" spans="1:4">
      <c r="A473" s="151" t="s">
        <v>473</v>
      </c>
      <c r="B473" s="83">
        <v>5</v>
      </c>
      <c r="C473" s="152">
        <v>0</v>
      </c>
      <c r="D473" s="152">
        <v>5</v>
      </c>
    </row>
    <row r="474" spans="1:4">
      <c r="A474" s="151" t="s">
        <v>474</v>
      </c>
      <c r="B474" s="83">
        <v>1296</v>
      </c>
      <c r="C474" s="152">
        <v>0</v>
      </c>
      <c r="D474" s="152">
        <v>1296</v>
      </c>
    </row>
    <row r="475" spans="1:4">
      <c r="A475" s="151" t="s">
        <v>475</v>
      </c>
      <c r="B475" s="83">
        <v>16518.45</v>
      </c>
      <c r="C475" s="83">
        <v>0</v>
      </c>
      <c r="D475" s="83">
        <v>16518.45</v>
      </c>
    </row>
    <row r="476" spans="1:4">
      <c r="A476" s="151" t="s">
        <v>476</v>
      </c>
      <c r="B476" s="83">
        <v>16518.45</v>
      </c>
      <c r="C476" s="152">
        <v>0</v>
      </c>
      <c r="D476" s="152">
        <v>16518.45</v>
      </c>
    </row>
    <row r="477" spans="1:4">
      <c r="A477" s="151" t="s">
        <v>477</v>
      </c>
      <c r="B477" s="83">
        <v>1854.42</v>
      </c>
      <c r="C477" s="83">
        <v>0</v>
      </c>
      <c r="D477" s="83">
        <v>1854.42</v>
      </c>
    </row>
    <row r="478" spans="1:4">
      <c r="A478" s="151" t="s">
        <v>478</v>
      </c>
      <c r="B478" s="83">
        <v>1854.42</v>
      </c>
      <c r="C478" s="152">
        <v>0</v>
      </c>
      <c r="D478" s="152">
        <v>1854.42</v>
      </c>
    </row>
    <row r="479" spans="1:4">
      <c r="A479" s="151" t="s">
        <v>479</v>
      </c>
      <c r="B479" s="83">
        <v>1092.5</v>
      </c>
      <c r="C479" s="83">
        <v>0</v>
      </c>
      <c r="D479" s="83">
        <v>1092.5</v>
      </c>
    </row>
    <row r="480" spans="1:4">
      <c r="A480" s="151" t="s">
        <v>480</v>
      </c>
      <c r="B480" s="83">
        <v>92</v>
      </c>
      <c r="C480" s="83">
        <v>0</v>
      </c>
      <c r="D480" s="83">
        <v>92</v>
      </c>
    </row>
    <row r="481" spans="1:4">
      <c r="A481" s="151" t="s">
        <v>481</v>
      </c>
      <c r="B481" s="83">
        <v>7</v>
      </c>
      <c r="C481" s="152">
        <v>0</v>
      </c>
      <c r="D481" s="152">
        <v>7</v>
      </c>
    </row>
    <row r="482" spans="1:4">
      <c r="A482" s="151" t="s">
        <v>482</v>
      </c>
      <c r="B482" s="83">
        <v>85</v>
      </c>
      <c r="C482" s="152">
        <v>0</v>
      </c>
      <c r="D482" s="152">
        <v>85</v>
      </c>
    </row>
    <row r="483" spans="1:4">
      <c r="A483" s="151" t="s">
        <v>483</v>
      </c>
      <c r="B483" s="83">
        <v>1000.5</v>
      </c>
      <c r="C483" s="83">
        <v>0</v>
      </c>
      <c r="D483" s="83">
        <v>1000.5</v>
      </c>
    </row>
    <row r="484" spans="1:4">
      <c r="A484" s="151" t="s">
        <v>484</v>
      </c>
      <c r="B484" s="83">
        <v>1000.5</v>
      </c>
      <c r="C484" s="152">
        <v>0</v>
      </c>
      <c r="D484" s="152">
        <v>1000.5</v>
      </c>
    </row>
    <row r="485" spans="1:4">
      <c r="A485" s="151" t="s">
        <v>485</v>
      </c>
      <c r="B485" s="83">
        <v>4646.75</v>
      </c>
      <c r="C485" s="83">
        <v>400</v>
      </c>
      <c r="D485" s="83">
        <v>5046.75</v>
      </c>
    </row>
    <row r="486" spans="1:4">
      <c r="A486" s="151" t="s">
        <v>486</v>
      </c>
      <c r="B486" s="83">
        <v>2806.36</v>
      </c>
      <c r="C486" s="83">
        <v>0</v>
      </c>
      <c r="D486" s="83">
        <v>2806.36</v>
      </c>
    </row>
    <row r="487" spans="1:4">
      <c r="A487" s="151" t="s">
        <v>90</v>
      </c>
      <c r="B487" s="83">
        <v>863.3</v>
      </c>
      <c r="C487" s="152">
        <v>0</v>
      </c>
      <c r="D487" s="152">
        <v>863.3</v>
      </c>
    </row>
    <row r="488" spans="1:4">
      <c r="A488" s="151" t="s">
        <v>487</v>
      </c>
      <c r="B488" s="83">
        <v>1702.52</v>
      </c>
      <c r="C488" s="152">
        <v>0</v>
      </c>
      <c r="D488" s="152">
        <v>1702.52</v>
      </c>
    </row>
    <row r="489" spans="1:4">
      <c r="A489" s="151" t="s">
        <v>104</v>
      </c>
      <c r="B489" s="83">
        <v>179.34</v>
      </c>
      <c r="C489" s="152">
        <v>0</v>
      </c>
      <c r="D489" s="152">
        <v>179.34</v>
      </c>
    </row>
    <row r="490" spans="1:4">
      <c r="A490" s="151" t="s">
        <v>488</v>
      </c>
      <c r="B490" s="83">
        <v>61.2</v>
      </c>
      <c r="C490" s="152">
        <v>0</v>
      </c>
      <c r="D490" s="152">
        <v>61.2</v>
      </c>
    </row>
    <row r="491" spans="1:4">
      <c r="A491" s="151" t="s">
        <v>489</v>
      </c>
      <c r="B491" s="83">
        <v>1300</v>
      </c>
      <c r="C491" s="83">
        <v>400</v>
      </c>
      <c r="D491" s="83">
        <v>1700</v>
      </c>
    </row>
    <row r="492" spans="1:4">
      <c r="A492" s="151" t="s">
        <v>90</v>
      </c>
      <c r="B492" s="83">
        <v>600</v>
      </c>
      <c r="C492" s="152">
        <v>0</v>
      </c>
      <c r="D492" s="152">
        <v>600</v>
      </c>
    </row>
    <row r="493" spans="1:4">
      <c r="A493" s="151" t="s">
        <v>490</v>
      </c>
      <c r="B493" s="83">
        <v>700</v>
      </c>
      <c r="C493" s="152">
        <v>400</v>
      </c>
      <c r="D493" s="152">
        <v>1100</v>
      </c>
    </row>
    <row r="494" spans="1:4">
      <c r="A494" s="151" t="s">
        <v>491</v>
      </c>
      <c r="B494" s="83">
        <v>108.79</v>
      </c>
      <c r="C494" s="83">
        <v>0</v>
      </c>
      <c r="D494" s="83">
        <v>108.79</v>
      </c>
    </row>
    <row r="495" spans="1:4">
      <c r="A495" s="151" t="s">
        <v>492</v>
      </c>
      <c r="B495" s="83">
        <v>2.52</v>
      </c>
      <c r="C495" s="152">
        <v>0</v>
      </c>
      <c r="D495" s="152">
        <v>2.52</v>
      </c>
    </row>
    <row r="496" spans="1:4">
      <c r="A496" s="151" t="s">
        <v>493</v>
      </c>
      <c r="B496" s="83">
        <v>106.27</v>
      </c>
      <c r="C496" s="152">
        <v>0</v>
      </c>
      <c r="D496" s="152">
        <v>106.27</v>
      </c>
    </row>
    <row r="497" spans="1:4">
      <c r="A497" s="151" t="s">
        <v>494</v>
      </c>
      <c r="B497" s="83">
        <v>428</v>
      </c>
      <c r="C497" s="83">
        <v>0</v>
      </c>
      <c r="D497" s="83">
        <v>428</v>
      </c>
    </row>
    <row r="498" spans="1:4">
      <c r="A498" s="151" t="s">
        <v>495</v>
      </c>
      <c r="B498" s="83">
        <v>428</v>
      </c>
      <c r="C498" s="152">
        <v>0</v>
      </c>
      <c r="D498" s="152">
        <v>428</v>
      </c>
    </row>
    <row r="499" spans="1:4">
      <c r="A499" s="151" t="s">
        <v>496</v>
      </c>
      <c r="B499" s="83">
        <v>3.6</v>
      </c>
      <c r="C499" s="152">
        <v>0</v>
      </c>
      <c r="D499" s="152">
        <v>3.6</v>
      </c>
    </row>
    <row r="500" spans="1:4">
      <c r="A500" s="151" t="s">
        <v>497</v>
      </c>
      <c r="B500" s="83">
        <v>11000</v>
      </c>
      <c r="C500" s="83"/>
      <c r="D500" s="83">
        <v>11000</v>
      </c>
    </row>
    <row r="501" spans="1:4">
      <c r="A501" s="151" t="s">
        <v>498</v>
      </c>
      <c r="B501" s="83">
        <v>1312</v>
      </c>
      <c r="C501" s="83">
        <v>0</v>
      </c>
      <c r="D501" s="83">
        <v>1312</v>
      </c>
    </row>
    <row r="502" spans="1:4">
      <c r="A502" s="151" t="s">
        <v>499</v>
      </c>
      <c r="B502" s="83">
        <v>1312</v>
      </c>
      <c r="C502" s="83">
        <v>0</v>
      </c>
      <c r="D502" s="83">
        <v>1312</v>
      </c>
    </row>
    <row r="503" spans="1:4">
      <c r="A503" s="151" t="s">
        <v>500</v>
      </c>
      <c r="B503" s="83">
        <v>1312</v>
      </c>
      <c r="C503" s="152">
        <v>0</v>
      </c>
      <c r="D503" s="152">
        <v>1312</v>
      </c>
    </row>
    <row r="504" spans="1:4">
      <c r="A504" s="151" t="s">
        <v>501</v>
      </c>
      <c r="B504" s="83">
        <v>23638</v>
      </c>
      <c r="C504" s="83">
        <v>0</v>
      </c>
      <c r="D504" s="83">
        <v>23638</v>
      </c>
    </row>
    <row r="505" spans="1:4">
      <c r="A505" s="151" t="s">
        <v>502</v>
      </c>
      <c r="B505" s="83">
        <v>23638</v>
      </c>
      <c r="C505" s="83">
        <v>0</v>
      </c>
      <c r="D505" s="83">
        <v>23638</v>
      </c>
    </row>
    <row r="506" spans="1:4">
      <c r="A506" s="151" t="s">
        <v>503</v>
      </c>
      <c r="B506" s="83">
        <v>23638</v>
      </c>
      <c r="C506" s="152">
        <v>0</v>
      </c>
      <c r="D506" s="152">
        <v>23638</v>
      </c>
    </row>
  </sheetData>
  <mergeCells count="1">
    <mergeCell ref="A2:D2"/>
  </mergeCells>
  <printOptions horizontalCentered="1"/>
  <pageMargins left="0.236220472440945" right="0.15748031496063" top="0.748031496062992" bottom="0.748031496062992" header="0.31496062992126" footer="0.31496062992126"/>
  <pageSetup paperSize="9" orientation="landscape" blackAndWhite="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B17" sqref="B17"/>
    </sheetView>
  </sheetViews>
  <sheetFormatPr defaultColWidth="9" defaultRowHeight="20.1" customHeight="1"/>
  <cols>
    <col min="1" max="1" width="25.5" style="95" customWidth="1"/>
    <col min="2" max="2" width="13.75" style="62" customWidth="1"/>
    <col min="3" max="4" width="11.375" style="63" customWidth="1"/>
    <col min="5" max="5" width="34.875" style="96" customWidth="1"/>
    <col min="6" max="6" width="14.125" style="65" customWidth="1"/>
    <col min="7" max="8" width="10.5" style="64" customWidth="1"/>
    <col min="9" max="16384" width="9" style="95"/>
  </cols>
  <sheetData>
    <row r="1" s="55" customFormat="1" ht="23.25" customHeight="1" spans="1:8">
      <c r="A1" s="97" t="s">
        <v>504</v>
      </c>
      <c r="B1" s="62"/>
      <c r="C1" s="63"/>
      <c r="D1" s="63"/>
      <c r="E1" s="64"/>
      <c r="F1" s="65"/>
      <c r="G1" s="64"/>
      <c r="H1" s="64"/>
    </row>
    <row r="2" s="55" customFormat="1" ht="29.25" customHeight="1" spans="1:8">
      <c r="A2" s="66" t="s">
        <v>505</v>
      </c>
      <c r="B2" s="67"/>
      <c r="C2" s="67"/>
      <c r="D2" s="66"/>
      <c r="E2" s="66"/>
      <c r="F2" s="67"/>
      <c r="G2" s="67"/>
      <c r="H2" s="66"/>
    </row>
    <row r="3" s="55" customFormat="1" customHeight="1" spans="1:8">
      <c r="A3" s="68"/>
      <c r="B3" s="69"/>
      <c r="C3" s="70"/>
      <c r="D3" s="70"/>
      <c r="E3" s="71"/>
      <c r="F3" s="98"/>
      <c r="G3" s="98"/>
      <c r="H3" s="98" t="s">
        <v>7</v>
      </c>
    </row>
    <row r="4" s="93" customFormat="1" ht="24" customHeight="1" spans="1:8">
      <c r="A4" s="99" t="s">
        <v>506</v>
      </c>
      <c r="B4" s="100" t="s">
        <v>9</v>
      </c>
      <c r="C4" s="101" t="s">
        <v>10</v>
      </c>
      <c r="D4" s="101" t="s">
        <v>11</v>
      </c>
      <c r="E4" s="99" t="s">
        <v>507</v>
      </c>
      <c r="F4" s="100" t="s">
        <v>9</v>
      </c>
      <c r="G4" s="101" t="s">
        <v>10</v>
      </c>
      <c r="H4" s="101" t="s">
        <v>11</v>
      </c>
    </row>
    <row r="5" ht="20.25" customHeight="1" spans="1:10">
      <c r="A5" s="102" t="s">
        <v>13</v>
      </c>
      <c r="B5" s="103">
        <v>791516</v>
      </c>
      <c r="C5" s="104">
        <v>382958</v>
      </c>
      <c r="D5" s="103">
        <v>1174474</v>
      </c>
      <c r="E5" s="105" t="s">
        <v>13</v>
      </c>
      <c r="F5" s="103">
        <v>791516</v>
      </c>
      <c r="G5" s="103">
        <v>382958</v>
      </c>
      <c r="H5" s="103">
        <v>1174474</v>
      </c>
      <c r="J5" s="119"/>
    </row>
    <row r="6" ht="13.5" customHeight="1" spans="1:10">
      <c r="A6" s="102" t="s">
        <v>14</v>
      </c>
      <c r="B6" s="103">
        <v>167000</v>
      </c>
      <c r="C6" s="103">
        <v>150000</v>
      </c>
      <c r="D6" s="103">
        <v>317000</v>
      </c>
      <c r="E6" s="105" t="s">
        <v>15</v>
      </c>
      <c r="F6" s="103">
        <v>583830</v>
      </c>
      <c r="G6" s="103">
        <v>440899</v>
      </c>
      <c r="H6" s="103">
        <v>1024729</v>
      </c>
      <c r="I6" s="119"/>
      <c r="J6" s="119"/>
    </row>
    <row r="7" ht="13.5" customHeight="1" spans="1:10">
      <c r="A7" s="106" t="s">
        <v>508</v>
      </c>
      <c r="B7" s="81">
        <v>150000</v>
      </c>
      <c r="C7" s="107">
        <v>150000</v>
      </c>
      <c r="D7" s="108">
        <v>300000</v>
      </c>
      <c r="E7" s="109" t="s">
        <v>509</v>
      </c>
      <c r="F7" s="110">
        <v>81</v>
      </c>
      <c r="G7" s="110">
        <v>0</v>
      </c>
      <c r="H7" s="110">
        <v>81</v>
      </c>
      <c r="J7" s="119"/>
    </row>
    <row r="8" ht="13.5" customHeight="1" spans="1:10">
      <c r="A8" s="106" t="s">
        <v>510</v>
      </c>
      <c r="B8" s="81">
        <v>800</v>
      </c>
      <c r="C8" s="107"/>
      <c r="D8" s="108">
        <v>800</v>
      </c>
      <c r="E8" s="111" t="s">
        <v>511</v>
      </c>
      <c r="F8" s="81">
        <v>81</v>
      </c>
      <c r="G8" s="81">
        <v>0</v>
      </c>
      <c r="H8" s="81">
        <v>81</v>
      </c>
      <c r="J8" s="119"/>
    </row>
    <row r="9" ht="13.5" customHeight="1" spans="1:8">
      <c r="A9" s="106" t="s">
        <v>512</v>
      </c>
      <c r="B9" s="81">
        <v>6200</v>
      </c>
      <c r="C9" s="112"/>
      <c r="D9" s="108">
        <v>6200</v>
      </c>
      <c r="E9" s="111" t="s">
        <v>513</v>
      </c>
      <c r="F9" s="81">
        <v>81</v>
      </c>
      <c r="G9" s="103">
        <v>0</v>
      </c>
      <c r="H9" s="103">
        <v>81</v>
      </c>
    </row>
    <row r="10" ht="13.5" customHeight="1" spans="1:8">
      <c r="A10" s="106" t="s">
        <v>514</v>
      </c>
      <c r="B10" s="81"/>
      <c r="C10" s="107"/>
      <c r="D10" s="108">
        <v>0</v>
      </c>
      <c r="E10" s="109" t="s">
        <v>515</v>
      </c>
      <c r="F10" s="110">
        <v>14968</v>
      </c>
      <c r="G10" s="110">
        <v>0</v>
      </c>
      <c r="H10" s="110">
        <v>14968</v>
      </c>
    </row>
    <row r="11" ht="13.5" customHeight="1" spans="1:8">
      <c r="A11" s="106" t="s">
        <v>516</v>
      </c>
      <c r="B11" s="81">
        <v>10000</v>
      </c>
      <c r="C11" s="107"/>
      <c r="D11" s="108">
        <v>10000</v>
      </c>
      <c r="E11" s="111" t="s">
        <v>517</v>
      </c>
      <c r="F11" s="81">
        <v>14968</v>
      </c>
      <c r="G11" s="81">
        <v>0</v>
      </c>
      <c r="H11" s="81">
        <v>14968</v>
      </c>
    </row>
    <row r="12" ht="13.5" customHeight="1" spans="1:8">
      <c r="A12" s="106"/>
      <c r="B12" s="107"/>
      <c r="C12" s="107"/>
      <c r="D12" s="108">
        <v>0</v>
      </c>
      <c r="E12" s="111" t="s">
        <v>518</v>
      </c>
      <c r="F12" s="81">
        <v>3329</v>
      </c>
      <c r="G12" s="103">
        <v>0</v>
      </c>
      <c r="H12" s="103">
        <v>3329</v>
      </c>
    </row>
    <row r="13" ht="13.5" customHeight="1" spans="1:8">
      <c r="A13" s="113"/>
      <c r="B13" s="81"/>
      <c r="C13" s="107"/>
      <c r="D13" s="104"/>
      <c r="E13" s="111" t="s">
        <v>519</v>
      </c>
      <c r="F13" s="81">
        <v>5215</v>
      </c>
      <c r="G13" s="103">
        <v>0</v>
      </c>
      <c r="H13" s="103">
        <v>5215</v>
      </c>
    </row>
    <row r="14" ht="13.5" customHeight="1" spans="1:8">
      <c r="A14" s="113"/>
      <c r="B14" s="114"/>
      <c r="C14" s="107"/>
      <c r="D14" s="104"/>
      <c r="E14" s="111" t="s">
        <v>520</v>
      </c>
      <c r="F14" s="81">
        <v>2156</v>
      </c>
      <c r="G14" s="103">
        <v>0</v>
      </c>
      <c r="H14" s="103">
        <v>2156</v>
      </c>
    </row>
    <row r="15" ht="13.5" customHeight="1" spans="1:8">
      <c r="A15" s="113"/>
      <c r="B15" s="81"/>
      <c r="C15" s="107"/>
      <c r="D15" s="104"/>
      <c r="E15" s="111" t="s">
        <v>519</v>
      </c>
      <c r="F15" s="81">
        <v>4268</v>
      </c>
      <c r="G15" s="103">
        <v>0</v>
      </c>
      <c r="H15" s="103">
        <v>4268</v>
      </c>
    </row>
    <row r="16" ht="13.5" customHeight="1" spans="1:8">
      <c r="A16" s="113"/>
      <c r="B16" s="114"/>
      <c r="C16" s="107"/>
      <c r="D16" s="104"/>
      <c r="E16" s="109" t="s">
        <v>521</v>
      </c>
      <c r="F16" s="110">
        <v>280611</v>
      </c>
      <c r="G16" s="110">
        <v>210903</v>
      </c>
      <c r="H16" s="110">
        <v>491514</v>
      </c>
    </row>
    <row r="17" ht="13.5" customHeight="1" spans="1:8">
      <c r="A17" s="113"/>
      <c r="B17" s="114"/>
      <c r="C17" s="107"/>
      <c r="D17" s="104"/>
      <c r="E17" s="111" t="s">
        <v>522</v>
      </c>
      <c r="F17" s="81">
        <v>280611</v>
      </c>
      <c r="G17" s="81">
        <v>210903</v>
      </c>
      <c r="H17" s="81">
        <v>491514</v>
      </c>
    </row>
    <row r="18" ht="13.5" customHeight="1" spans="1:8">
      <c r="A18" s="113"/>
      <c r="B18" s="114"/>
      <c r="C18" s="107"/>
      <c r="D18" s="104"/>
      <c r="E18" s="111" t="s">
        <v>523</v>
      </c>
      <c r="F18" s="81">
        <v>235346</v>
      </c>
      <c r="G18" s="81">
        <v>210903</v>
      </c>
      <c r="H18" s="103">
        <v>446249</v>
      </c>
    </row>
    <row r="19" ht="13.5" customHeight="1" spans="1:8">
      <c r="A19" s="113"/>
      <c r="B19" s="114"/>
      <c r="C19" s="107"/>
      <c r="D19" s="104"/>
      <c r="E19" s="111" t="s">
        <v>524</v>
      </c>
      <c r="F19" s="81">
        <v>33212</v>
      </c>
      <c r="G19" s="103">
        <v>0</v>
      </c>
      <c r="H19" s="103">
        <v>33212</v>
      </c>
    </row>
    <row r="20" ht="13.5" customHeight="1" spans="1:8">
      <c r="A20" s="113"/>
      <c r="B20" s="114"/>
      <c r="C20" s="107"/>
      <c r="D20" s="104"/>
      <c r="E20" s="111" t="s">
        <v>525</v>
      </c>
      <c r="F20" s="81">
        <v>12053</v>
      </c>
      <c r="G20" s="103">
        <v>0</v>
      </c>
      <c r="H20" s="103">
        <v>12053</v>
      </c>
    </row>
    <row r="21" ht="13.5" hidden="1" customHeight="1" spans="1:8">
      <c r="A21" s="113"/>
      <c r="B21" s="114"/>
      <c r="C21" s="107"/>
      <c r="D21" s="104"/>
      <c r="E21" s="111" t="s">
        <v>526</v>
      </c>
      <c r="F21" s="81">
        <v>0</v>
      </c>
      <c r="G21" s="103">
        <v>0</v>
      </c>
      <c r="H21" s="103">
        <v>0</v>
      </c>
    </row>
    <row r="22" ht="13.5" hidden="1" customHeight="1" spans="1:8">
      <c r="A22" s="113"/>
      <c r="B22" s="114"/>
      <c r="C22" s="107"/>
      <c r="D22" s="104"/>
      <c r="E22" s="111" t="s">
        <v>527</v>
      </c>
      <c r="F22" s="81">
        <v>0</v>
      </c>
      <c r="G22" s="103">
        <v>0</v>
      </c>
      <c r="H22" s="103">
        <v>0</v>
      </c>
    </row>
    <row r="23" ht="13.5" hidden="1" customHeight="1" spans="1:8">
      <c r="A23" s="113"/>
      <c r="B23" s="114"/>
      <c r="C23" s="107"/>
      <c r="D23" s="104"/>
      <c r="E23" s="111" t="s">
        <v>528</v>
      </c>
      <c r="F23" s="81">
        <v>0</v>
      </c>
      <c r="G23" s="103">
        <v>0</v>
      </c>
      <c r="H23" s="103">
        <v>0</v>
      </c>
    </row>
    <row r="24" ht="13.5" hidden="1" customHeight="1" spans="1:8">
      <c r="A24" s="113"/>
      <c r="B24" s="114"/>
      <c r="C24" s="107"/>
      <c r="D24" s="104"/>
      <c r="E24" s="111" t="s">
        <v>529</v>
      </c>
      <c r="F24" s="81">
        <v>0</v>
      </c>
      <c r="G24" s="103">
        <v>0</v>
      </c>
      <c r="H24" s="103">
        <v>0</v>
      </c>
    </row>
    <row r="25" ht="13.5" hidden="1" customHeight="1" spans="1:8">
      <c r="A25" s="113"/>
      <c r="B25" s="114"/>
      <c r="C25" s="107"/>
      <c r="D25" s="104"/>
      <c r="E25" s="111" t="s">
        <v>530</v>
      </c>
      <c r="F25" s="110">
        <v>0</v>
      </c>
      <c r="G25" s="110">
        <v>0</v>
      </c>
      <c r="H25" s="110">
        <v>0</v>
      </c>
    </row>
    <row r="26" ht="13.5" hidden="1" customHeight="1" spans="1:8">
      <c r="A26" s="113"/>
      <c r="B26" s="114"/>
      <c r="C26" s="107"/>
      <c r="D26" s="104"/>
      <c r="E26" s="115" t="s">
        <v>531</v>
      </c>
      <c r="F26" s="81">
        <v>0</v>
      </c>
      <c r="G26" s="103">
        <v>0</v>
      </c>
      <c r="H26" s="103">
        <v>0</v>
      </c>
    </row>
    <row r="27" ht="13.5" hidden="1" customHeight="1" spans="1:8">
      <c r="A27" s="113"/>
      <c r="B27" s="114"/>
      <c r="C27" s="107"/>
      <c r="D27" s="104"/>
      <c r="E27" s="111" t="s">
        <v>532</v>
      </c>
      <c r="F27" s="81">
        <v>0</v>
      </c>
      <c r="G27" s="103">
        <v>0</v>
      </c>
      <c r="H27" s="103">
        <v>0</v>
      </c>
    </row>
    <row r="28" ht="13.5" hidden="1" customHeight="1" spans="1:8">
      <c r="A28" s="113"/>
      <c r="B28" s="114"/>
      <c r="C28" s="107"/>
      <c r="D28" s="104"/>
      <c r="E28" s="111" t="s">
        <v>533</v>
      </c>
      <c r="F28" s="81">
        <v>0</v>
      </c>
      <c r="G28" s="81">
        <v>0</v>
      </c>
      <c r="H28" s="81">
        <v>0</v>
      </c>
    </row>
    <row r="29" ht="13.5" hidden="1" customHeight="1" spans="1:8">
      <c r="A29" s="113"/>
      <c r="B29" s="114"/>
      <c r="C29" s="107"/>
      <c r="D29" s="104"/>
      <c r="E29" s="111" t="s">
        <v>534</v>
      </c>
      <c r="F29" s="81">
        <v>0</v>
      </c>
      <c r="G29" s="103">
        <v>0</v>
      </c>
      <c r="H29" s="103">
        <v>0</v>
      </c>
    </row>
    <row r="30" ht="13.5" hidden="1" customHeight="1" spans="1:8">
      <c r="A30" s="113"/>
      <c r="B30" s="114"/>
      <c r="C30" s="107"/>
      <c r="D30" s="104"/>
      <c r="E30" s="111" t="s">
        <v>535</v>
      </c>
      <c r="F30" s="81">
        <v>0</v>
      </c>
      <c r="G30" s="81">
        <v>0</v>
      </c>
      <c r="H30" s="81">
        <v>0</v>
      </c>
    </row>
    <row r="31" ht="13.5" hidden="1" customHeight="1" spans="1:8">
      <c r="A31" s="113"/>
      <c r="B31" s="114"/>
      <c r="C31" s="107"/>
      <c r="D31" s="108"/>
      <c r="E31" s="111" t="s">
        <v>536</v>
      </c>
      <c r="F31" s="81">
        <v>0</v>
      </c>
      <c r="G31" s="103">
        <v>0</v>
      </c>
      <c r="H31" s="103">
        <v>0</v>
      </c>
    </row>
    <row r="32" ht="13.5" customHeight="1" spans="1:8">
      <c r="A32" s="113"/>
      <c r="B32" s="114"/>
      <c r="C32" s="107"/>
      <c r="D32" s="108"/>
      <c r="E32" s="109" t="s">
        <v>537</v>
      </c>
      <c r="F32" s="110">
        <v>63076</v>
      </c>
      <c r="G32" s="110">
        <v>0</v>
      </c>
      <c r="H32" s="110">
        <v>63076</v>
      </c>
    </row>
    <row r="33" ht="13.5" customHeight="1" spans="1:8">
      <c r="A33" s="113"/>
      <c r="B33" s="114"/>
      <c r="C33" s="107"/>
      <c r="D33" s="104"/>
      <c r="E33" s="111" t="s">
        <v>538</v>
      </c>
      <c r="F33" s="81">
        <v>8110</v>
      </c>
      <c r="G33" s="81">
        <v>0</v>
      </c>
      <c r="H33" s="81">
        <v>8110</v>
      </c>
    </row>
    <row r="34" ht="13.5" customHeight="1" spans="1:8">
      <c r="A34" s="113"/>
      <c r="B34" s="114"/>
      <c r="C34" s="107"/>
      <c r="D34" s="104"/>
      <c r="E34" s="111" t="s">
        <v>519</v>
      </c>
      <c r="F34" s="81">
        <v>5569</v>
      </c>
      <c r="G34" s="103">
        <v>0</v>
      </c>
      <c r="H34" s="103">
        <v>5569</v>
      </c>
    </row>
    <row r="35" ht="13.5" customHeight="1" spans="1:8">
      <c r="A35" s="113"/>
      <c r="B35" s="114"/>
      <c r="C35" s="107"/>
      <c r="D35" s="104"/>
      <c r="E35" s="111" t="s">
        <v>539</v>
      </c>
      <c r="F35" s="81">
        <v>2421</v>
      </c>
      <c r="G35" s="103">
        <v>0</v>
      </c>
      <c r="H35" s="103">
        <v>2421</v>
      </c>
    </row>
    <row r="36" ht="13.5" customHeight="1" spans="1:8">
      <c r="A36" s="113"/>
      <c r="B36" s="114"/>
      <c r="C36" s="107"/>
      <c r="D36" s="104"/>
      <c r="E36" s="111" t="s">
        <v>540</v>
      </c>
      <c r="F36" s="81">
        <v>120</v>
      </c>
      <c r="G36" s="103">
        <v>0</v>
      </c>
      <c r="H36" s="103">
        <v>120</v>
      </c>
    </row>
    <row r="37" ht="13.5" customHeight="1" spans="1:8">
      <c r="A37" s="113"/>
      <c r="B37" s="114"/>
      <c r="C37" s="107"/>
      <c r="D37" s="104"/>
      <c r="E37" s="111" t="s">
        <v>541</v>
      </c>
      <c r="F37" s="81">
        <v>54966</v>
      </c>
      <c r="G37" s="81">
        <v>0</v>
      </c>
      <c r="H37" s="81">
        <v>54966</v>
      </c>
    </row>
    <row r="38" ht="13.5" customHeight="1" spans="1:8">
      <c r="A38" s="113"/>
      <c r="B38" s="114"/>
      <c r="C38" s="107"/>
      <c r="D38" s="104"/>
      <c r="E38" s="111" t="s">
        <v>542</v>
      </c>
      <c r="F38" s="81">
        <v>54966</v>
      </c>
      <c r="G38" s="103">
        <v>0</v>
      </c>
      <c r="H38" s="103">
        <v>54966</v>
      </c>
    </row>
    <row r="39" ht="13.5" customHeight="1" spans="1:8">
      <c r="A39" s="113"/>
      <c r="B39" s="114"/>
      <c r="C39" s="107"/>
      <c r="D39" s="104"/>
      <c r="E39" s="109" t="s">
        <v>543</v>
      </c>
      <c r="F39" s="110">
        <v>201547</v>
      </c>
      <c r="G39" s="110">
        <v>169000</v>
      </c>
      <c r="H39" s="110">
        <v>370547</v>
      </c>
    </row>
    <row r="40" ht="13.5" customHeight="1" spans="1:8">
      <c r="A40" s="113"/>
      <c r="B40" s="114"/>
      <c r="C40" s="107"/>
      <c r="D40" s="104"/>
      <c r="E40" s="111" t="s">
        <v>544</v>
      </c>
      <c r="F40" s="81">
        <v>201000</v>
      </c>
      <c r="G40" s="81">
        <v>169000</v>
      </c>
      <c r="H40" s="81">
        <v>370000</v>
      </c>
    </row>
    <row r="41" ht="13.5" customHeight="1" spans="1:8">
      <c r="A41" s="113"/>
      <c r="B41" s="114"/>
      <c r="C41" s="107"/>
      <c r="D41" s="104"/>
      <c r="E41" s="111" t="s">
        <v>545</v>
      </c>
      <c r="F41" s="81">
        <v>201000</v>
      </c>
      <c r="G41" s="103">
        <v>169000</v>
      </c>
      <c r="H41" s="103">
        <v>370000</v>
      </c>
    </row>
    <row r="42" ht="13.5" hidden="1" customHeight="1" spans="1:8">
      <c r="A42" s="113"/>
      <c r="B42" s="114"/>
      <c r="C42" s="107"/>
      <c r="D42" s="104"/>
      <c r="E42" s="111" t="s">
        <v>546</v>
      </c>
      <c r="F42" s="81">
        <v>0</v>
      </c>
      <c r="G42" s="81">
        <v>0</v>
      </c>
      <c r="H42" s="81">
        <v>0</v>
      </c>
    </row>
    <row r="43" ht="13.5" hidden="1" customHeight="1" spans="1:8">
      <c r="A43" s="113"/>
      <c r="B43" s="114"/>
      <c r="C43" s="107"/>
      <c r="D43" s="104"/>
      <c r="E43" s="111" t="s">
        <v>547</v>
      </c>
      <c r="F43" s="81">
        <v>0</v>
      </c>
      <c r="G43" s="103">
        <v>0</v>
      </c>
      <c r="H43" s="103">
        <v>0</v>
      </c>
    </row>
    <row r="44" ht="13.5" customHeight="1" spans="1:8">
      <c r="A44" s="113"/>
      <c r="B44" s="114"/>
      <c r="C44" s="107"/>
      <c r="D44" s="104"/>
      <c r="E44" s="111" t="s">
        <v>548</v>
      </c>
      <c r="F44" s="81">
        <v>547</v>
      </c>
      <c r="G44" s="81">
        <v>0</v>
      </c>
      <c r="H44" s="81">
        <v>547</v>
      </c>
    </row>
    <row r="45" ht="13.5" customHeight="1" spans="1:8">
      <c r="A45" s="113"/>
      <c r="B45" s="114"/>
      <c r="C45" s="107"/>
      <c r="D45" s="104"/>
      <c r="E45" s="111" t="s">
        <v>549</v>
      </c>
      <c r="F45" s="81">
        <v>35</v>
      </c>
      <c r="G45" s="103">
        <v>0</v>
      </c>
      <c r="H45" s="103">
        <v>35</v>
      </c>
    </row>
    <row r="46" ht="13.5" customHeight="1" spans="1:8">
      <c r="A46" s="113"/>
      <c r="B46" s="114"/>
      <c r="C46" s="107"/>
      <c r="D46" s="104"/>
      <c r="E46" s="111" t="s">
        <v>550</v>
      </c>
      <c r="F46" s="81">
        <v>50</v>
      </c>
      <c r="G46" s="103">
        <v>0</v>
      </c>
      <c r="H46" s="103">
        <v>50</v>
      </c>
    </row>
    <row r="47" ht="13.5" customHeight="1" spans="1:8">
      <c r="A47" s="106"/>
      <c r="B47" s="107"/>
      <c r="C47" s="107"/>
      <c r="D47" s="104"/>
      <c r="E47" s="111" t="s">
        <v>551</v>
      </c>
      <c r="F47" s="81">
        <v>0</v>
      </c>
      <c r="G47" s="103">
        <v>0</v>
      </c>
      <c r="H47" s="103">
        <v>0</v>
      </c>
    </row>
    <row r="48" ht="13.5" customHeight="1" spans="1:8">
      <c r="A48" s="106"/>
      <c r="B48" s="107"/>
      <c r="C48" s="107"/>
      <c r="D48" s="104"/>
      <c r="E48" s="111" t="s">
        <v>552</v>
      </c>
      <c r="F48" s="81">
        <v>80</v>
      </c>
      <c r="G48" s="103">
        <v>0</v>
      </c>
      <c r="H48" s="103">
        <v>80</v>
      </c>
    </row>
    <row r="49" ht="13.5" customHeight="1" spans="1:8">
      <c r="A49" s="106"/>
      <c r="B49" s="107"/>
      <c r="C49" s="107"/>
      <c r="D49" s="104"/>
      <c r="E49" s="111" t="s">
        <v>553</v>
      </c>
      <c r="F49" s="81">
        <v>107</v>
      </c>
      <c r="G49" s="103">
        <v>0</v>
      </c>
      <c r="H49" s="103">
        <v>107</v>
      </c>
    </row>
    <row r="50" ht="13.5" customHeight="1" spans="1:8">
      <c r="A50" s="106"/>
      <c r="B50" s="107"/>
      <c r="C50" s="107"/>
      <c r="D50" s="104"/>
      <c r="E50" s="111" t="s">
        <v>554</v>
      </c>
      <c r="F50" s="81">
        <v>275</v>
      </c>
      <c r="G50" s="103">
        <v>0</v>
      </c>
      <c r="H50" s="103">
        <v>275</v>
      </c>
    </row>
    <row r="51" ht="13.5" customHeight="1" spans="1:8">
      <c r="A51" s="116"/>
      <c r="B51" s="117"/>
      <c r="C51" s="117"/>
      <c r="D51" s="104"/>
      <c r="E51" s="109" t="s">
        <v>555</v>
      </c>
      <c r="F51" s="110">
        <v>23547</v>
      </c>
      <c r="G51" s="110">
        <v>0</v>
      </c>
      <c r="H51" s="110">
        <v>23547</v>
      </c>
    </row>
    <row r="52" ht="13.5" customHeight="1" spans="1:8">
      <c r="A52" s="116"/>
      <c r="B52" s="117"/>
      <c r="C52" s="117"/>
      <c r="D52" s="104"/>
      <c r="E52" s="111" t="s">
        <v>556</v>
      </c>
      <c r="F52" s="81">
        <v>23547</v>
      </c>
      <c r="G52" s="81">
        <v>0</v>
      </c>
      <c r="H52" s="81">
        <v>23547</v>
      </c>
    </row>
    <row r="53" ht="13.5" customHeight="1" spans="1:8">
      <c r="A53" s="116"/>
      <c r="B53" s="117"/>
      <c r="C53" s="117"/>
      <c r="D53" s="104"/>
      <c r="E53" s="111" t="s">
        <v>557</v>
      </c>
      <c r="F53" s="81">
        <v>23547</v>
      </c>
      <c r="G53" s="103">
        <v>0</v>
      </c>
      <c r="H53" s="103">
        <v>23547</v>
      </c>
    </row>
    <row r="54" ht="13.5" customHeight="1" spans="1:8">
      <c r="A54" s="116"/>
      <c r="B54" s="117"/>
      <c r="C54" s="117"/>
      <c r="D54" s="104"/>
      <c r="E54" s="111" t="s">
        <v>558</v>
      </c>
      <c r="F54" s="118">
        <v>0</v>
      </c>
      <c r="G54" s="103">
        <v>0</v>
      </c>
      <c r="H54" s="103">
        <v>0</v>
      </c>
    </row>
    <row r="55" ht="13.5" customHeight="1" spans="1:8">
      <c r="A55" s="116"/>
      <c r="B55" s="117"/>
      <c r="C55" s="117"/>
      <c r="D55" s="104"/>
      <c r="E55" s="109" t="s">
        <v>559</v>
      </c>
      <c r="F55" s="110">
        <v>0</v>
      </c>
      <c r="G55" s="110">
        <v>0</v>
      </c>
      <c r="H55" s="110">
        <v>0</v>
      </c>
    </row>
    <row r="56" ht="13.5" customHeight="1" spans="1:8">
      <c r="A56" s="116"/>
      <c r="B56" s="117"/>
      <c r="C56" s="117"/>
      <c r="D56" s="104"/>
      <c r="E56" s="111" t="s">
        <v>560</v>
      </c>
      <c r="F56" s="118">
        <v>0</v>
      </c>
      <c r="G56" s="118">
        <v>0</v>
      </c>
      <c r="H56" s="118">
        <v>0</v>
      </c>
    </row>
    <row r="57" ht="13.5" customHeight="1" spans="1:8">
      <c r="A57" s="116"/>
      <c r="B57" s="117"/>
      <c r="C57" s="117"/>
      <c r="D57" s="104"/>
      <c r="E57" s="111" t="s">
        <v>561</v>
      </c>
      <c r="F57" s="118">
        <v>0</v>
      </c>
      <c r="G57" s="103">
        <v>0</v>
      </c>
      <c r="H57" s="103">
        <v>0</v>
      </c>
    </row>
    <row r="58" ht="13.5" customHeight="1" spans="1:8">
      <c r="A58" s="116"/>
      <c r="B58" s="117"/>
      <c r="C58" s="117"/>
      <c r="D58" s="104"/>
      <c r="E58" s="109" t="s">
        <v>562</v>
      </c>
      <c r="F58" s="118">
        <v>0</v>
      </c>
      <c r="G58" s="117">
        <v>60996</v>
      </c>
      <c r="H58" s="117">
        <v>60996</v>
      </c>
    </row>
    <row r="59" ht="13.5" customHeight="1" spans="1:8">
      <c r="A59" s="116"/>
      <c r="B59" s="117"/>
      <c r="C59" s="117"/>
      <c r="D59" s="104"/>
      <c r="E59" s="111" t="s">
        <v>563</v>
      </c>
      <c r="F59" s="118">
        <v>0</v>
      </c>
      <c r="G59" s="117">
        <v>24037</v>
      </c>
      <c r="H59" s="117">
        <v>24037</v>
      </c>
    </row>
    <row r="60" ht="13.5" customHeight="1" spans="1:8">
      <c r="A60" s="116"/>
      <c r="B60" s="117"/>
      <c r="C60" s="117"/>
      <c r="D60" s="104"/>
      <c r="E60" s="111" t="s">
        <v>564</v>
      </c>
      <c r="F60" s="118"/>
      <c r="G60" s="117">
        <v>9572</v>
      </c>
      <c r="H60" s="117">
        <v>9572</v>
      </c>
    </row>
    <row r="61" ht="13.5" customHeight="1" spans="1:8">
      <c r="A61" s="116"/>
      <c r="B61" s="117"/>
      <c r="C61" s="117"/>
      <c r="D61" s="104"/>
      <c r="E61" s="111" t="s">
        <v>565</v>
      </c>
      <c r="F61" s="118"/>
      <c r="G61" s="117">
        <v>3465</v>
      </c>
      <c r="H61" s="117">
        <v>3465</v>
      </c>
    </row>
    <row r="62" ht="13.5" customHeight="1" spans="1:8">
      <c r="A62" s="116"/>
      <c r="B62" s="117"/>
      <c r="C62" s="117"/>
      <c r="D62" s="104"/>
      <c r="E62" s="111" t="s">
        <v>566</v>
      </c>
      <c r="F62" s="118"/>
      <c r="G62" s="117">
        <v>11000</v>
      </c>
      <c r="H62" s="117">
        <v>11000</v>
      </c>
    </row>
    <row r="63" ht="13.5" customHeight="1" spans="1:8">
      <c r="A63" s="116"/>
      <c r="B63" s="117"/>
      <c r="C63" s="117"/>
      <c r="D63" s="104"/>
      <c r="E63" s="111" t="s">
        <v>567</v>
      </c>
      <c r="F63" s="118"/>
      <c r="G63" s="117">
        <v>0</v>
      </c>
      <c r="H63" s="117">
        <v>0</v>
      </c>
    </row>
    <row r="64" ht="13.5" customHeight="1" spans="1:8">
      <c r="A64" s="116"/>
      <c r="B64" s="117"/>
      <c r="C64" s="117"/>
      <c r="D64" s="104"/>
      <c r="E64" s="111" t="s">
        <v>568</v>
      </c>
      <c r="F64" s="118">
        <v>0</v>
      </c>
      <c r="G64" s="118">
        <v>36959</v>
      </c>
      <c r="H64" s="118">
        <v>36959</v>
      </c>
    </row>
    <row r="65" ht="13.5" customHeight="1" spans="1:8">
      <c r="A65" s="116"/>
      <c r="B65" s="117"/>
      <c r="C65" s="117"/>
      <c r="D65" s="104"/>
      <c r="E65" s="111" t="s">
        <v>416</v>
      </c>
      <c r="F65" s="118"/>
      <c r="G65" s="117">
        <v>200</v>
      </c>
      <c r="H65" s="117">
        <v>200</v>
      </c>
    </row>
    <row r="66" ht="13.5" customHeight="1" spans="1:8">
      <c r="A66" s="116"/>
      <c r="B66" s="117"/>
      <c r="C66" s="117"/>
      <c r="D66" s="104"/>
      <c r="E66" s="111" t="s">
        <v>569</v>
      </c>
      <c r="F66" s="118"/>
      <c r="G66" s="117">
        <v>148</v>
      </c>
      <c r="H66" s="117">
        <v>148</v>
      </c>
    </row>
    <row r="67" ht="13.5" customHeight="1" spans="1:8">
      <c r="A67" s="116"/>
      <c r="B67" s="117"/>
      <c r="C67" s="117"/>
      <c r="D67" s="104"/>
      <c r="E67" s="111" t="s">
        <v>570</v>
      </c>
      <c r="F67" s="118"/>
      <c r="G67" s="117">
        <v>4170</v>
      </c>
      <c r="H67" s="117">
        <v>4170</v>
      </c>
    </row>
    <row r="68" ht="13.5" customHeight="1" spans="1:8">
      <c r="A68" s="116"/>
      <c r="B68" s="117"/>
      <c r="C68" s="117"/>
      <c r="D68" s="104"/>
      <c r="E68" s="111" t="s">
        <v>571</v>
      </c>
      <c r="F68" s="118"/>
      <c r="G68" s="117">
        <v>32441</v>
      </c>
      <c r="H68" s="117">
        <v>32441</v>
      </c>
    </row>
    <row r="69" ht="13.5" customHeight="1" spans="1:8">
      <c r="A69" s="120" t="s">
        <v>66</v>
      </c>
      <c r="B69" s="121">
        <v>624516</v>
      </c>
      <c r="C69" s="121">
        <v>232958</v>
      </c>
      <c r="D69" s="121">
        <v>857474</v>
      </c>
      <c r="E69" s="105" t="s">
        <v>67</v>
      </c>
      <c r="F69" s="121">
        <v>207686</v>
      </c>
      <c r="G69" s="121">
        <v>-57941</v>
      </c>
      <c r="H69" s="121">
        <v>149745</v>
      </c>
    </row>
    <row r="70" ht="13.5" customHeight="1" spans="1:8">
      <c r="A70" s="122" t="s">
        <v>68</v>
      </c>
      <c r="B70" s="81">
        <v>50794</v>
      </c>
      <c r="C70" s="123">
        <v>64000</v>
      </c>
      <c r="D70" s="123">
        <v>114794</v>
      </c>
      <c r="E70" s="124" t="s">
        <v>69</v>
      </c>
      <c r="F70" s="125">
        <v>12214</v>
      </c>
      <c r="G70" s="117">
        <v>0</v>
      </c>
      <c r="H70" s="117">
        <v>12214</v>
      </c>
    </row>
    <row r="71" ht="13.5" customHeight="1" spans="1:8">
      <c r="A71" s="122" t="s">
        <v>572</v>
      </c>
      <c r="B71" s="81"/>
      <c r="C71" s="123">
        <v>64000</v>
      </c>
      <c r="D71" s="123">
        <v>64000</v>
      </c>
      <c r="E71" s="126" t="s">
        <v>71</v>
      </c>
      <c r="F71" s="79"/>
      <c r="G71" s="117">
        <v>3004</v>
      </c>
      <c r="H71" s="117">
        <v>3004</v>
      </c>
    </row>
    <row r="72" ht="13.5" customHeight="1" spans="1:8">
      <c r="A72" s="122" t="s">
        <v>70</v>
      </c>
      <c r="B72" s="81">
        <v>12533</v>
      </c>
      <c r="C72" s="123"/>
      <c r="D72" s="123">
        <v>12533</v>
      </c>
      <c r="E72" s="127" t="s">
        <v>573</v>
      </c>
      <c r="F72" s="123"/>
      <c r="G72" s="117">
        <v>3004</v>
      </c>
      <c r="H72" s="117">
        <v>3004</v>
      </c>
    </row>
    <row r="73" ht="13.5" customHeight="1" spans="1:8">
      <c r="A73" s="122" t="s">
        <v>574</v>
      </c>
      <c r="B73" s="81">
        <v>243900</v>
      </c>
      <c r="C73" s="128">
        <v>169000</v>
      </c>
      <c r="D73" s="128">
        <v>412900</v>
      </c>
      <c r="E73" s="127" t="s">
        <v>575</v>
      </c>
      <c r="F73" s="123">
        <v>42900</v>
      </c>
      <c r="G73" s="117">
        <v>0</v>
      </c>
      <c r="H73" s="117">
        <v>42900</v>
      </c>
    </row>
    <row r="74" ht="13.5" customHeight="1" spans="1:8">
      <c r="A74" s="122" t="s">
        <v>576</v>
      </c>
      <c r="B74" s="81">
        <v>201000</v>
      </c>
      <c r="C74" s="129">
        <v>169000</v>
      </c>
      <c r="D74" s="123">
        <v>370000</v>
      </c>
      <c r="E74" s="130" t="s">
        <v>577</v>
      </c>
      <c r="F74" s="79">
        <v>152572</v>
      </c>
      <c r="G74" s="117">
        <v>-60945</v>
      </c>
      <c r="H74" s="117">
        <v>91627</v>
      </c>
    </row>
    <row r="75" ht="13.5" customHeight="1" spans="1:8">
      <c r="A75" s="122" t="s">
        <v>578</v>
      </c>
      <c r="B75" s="81">
        <v>42900</v>
      </c>
      <c r="C75" s="129"/>
      <c r="D75" s="123">
        <v>42900</v>
      </c>
      <c r="E75" s="127" t="s">
        <v>579</v>
      </c>
      <c r="F75" s="123"/>
      <c r="G75" s="123"/>
      <c r="H75" s="117"/>
    </row>
    <row r="76" ht="14.25" customHeight="1" spans="1:8">
      <c r="A76" s="122" t="s">
        <v>78</v>
      </c>
      <c r="B76" s="117"/>
      <c r="C76" s="117"/>
      <c r="D76" s="129">
        <v>0</v>
      </c>
      <c r="E76" s="130"/>
      <c r="F76" s="123"/>
      <c r="G76" s="123"/>
      <c r="H76" s="117"/>
    </row>
    <row r="77" ht="13.5" customHeight="1" spans="1:8">
      <c r="A77" s="122" t="s">
        <v>83</v>
      </c>
      <c r="B77" s="81">
        <v>317289</v>
      </c>
      <c r="C77" s="117">
        <v>-42</v>
      </c>
      <c r="D77" s="129">
        <v>317247</v>
      </c>
      <c r="E77" s="127"/>
      <c r="F77" s="79"/>
      <c r="G77" s="79"/>
      <c r="H77" s="79"/>
    </row>
    <row r="79" s="94" customFormat="1" customHeight="1" spans="1:8">
      <c r="A79" s="131"/>
      <c r="B79" s="131"/>
      <c r="C79" s="131"/>
      <c r="D79" s="131"/>
      <c r="E79" s="131"/>
      <c r="F79" s="131"/>
      <c r="G79" s="131"/>
      <c r="H79" s="131"/>
    </row>
    <row r="83" ht="13.5" spans="6:6">
      <c r="F83" s="96"/>
    </row>
    <row r="84" ht="13.5" spans="6:6">
      <c r="F84" s="96"/>
    </row>
    <row r="85" ht="13.5" spans="6:6">
      <c r="F85" s="96"/>
    </row>
    <row r="86" ht="13.5" spans="6:6">
      <c r="F86" s="96"/>
    </row>
    <row r="87" ht="13.5" spans="6:6">
      <c r="F87" s="96"/>
    </row>
    <row r="88" ht="13.5" spans="6:6">
      <c r="F88" s="96"/>
    </row>
    <row r="89" ht="13.5" spans="6:6">
      <c r="F89" s="96"/>
    </row>
    <row r="90" ht="13.5" spans="6:6">
      <c r="F90" s="96"/>
    </row>
    <row r="91" ht="13.5" spans="6:6">
      <c r="F91" s="96"/>
    </row>
    <row r="92" ht="13.5" spans="6:6">
      <c r="F92" s="96"/>
    </row>
    <row r="93" ht="13.5" spans="6:6">
      <c r="F93" s="96"/>
    </row>
    <row r="94" ht="13.5" spans="6:6">
      <c r="F94" s="96"/>
    </row>
    <row r="95" ht="13.5" spans="6:6">
      <c r="F95" s="96"/>
    </row>
    <row r="96" ht="13.5" spans="6:6">
      <c r="F96" s="96"/>
    </row>
    <row r="97" ht="13.5" spans="6:6">
      <c r="F97" s="96"/>
    </row>
    <row r="98" ht="13.5" spans="6:6">
      <c r="F98" s="96"/>
    </row>
    <row r="99" ht="13.5" spans="6:6">
      <c r="F99" s="96"/>
    </row>
    <row r="100" ht="13.5" spans="6:6">
      <c r="F100" s="96"/>
    </row>
    <row r="101" ht="13.5" spans="6:6">
      <c r="F101" s="96"/>
    </row>
  </sheetData>
  <mergeCells count="2">
    <mergeCell ref="A2:H2"/>
    <mergeCell ref="A79:H79"/>
  </mergeCells>
  <printOptions horizontalCentered="1"/>
  <pageMargins left="0.15748031496063" right="0.15748031496063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Zeros="0" workbookViewId="0">
      <selection activeCell="B17" sqref="B17"/>
    </sheetView>
  </sheetViews>
  <sheetFormatPr defaultColWidth="9" defaultRowHeight="13.5"/>
  <cols>
    <col min="1" max="1" width="25" style="59" customWidth="1"/>
    <col min="2" max="4" width="12.75" style="60" customWidth="1"/>
    <col min="5" max="5" width="22.75" style="59" customWidth="1"/>
    <col min="6" max="8" width="10.75" style="59" customWidth="1"/>
    <col min="9" max="16384" width="9" style="59"/>
  </cols>
  <sheetData>
    <row r="1" s="55" customFormat="1" ht="23.25" customHeight="1" spans="1:8">
      <c r="A1" s="61" t="s">
        <v>580</v>
      </c>
      <c r="B1" s="62"/>
      <c r="C1" s="63"/>
      <c r="D1" s="63"/>
      <c r="E1" s="64"/>
      <c r="F1" s="65"/>
      <c r="G1" s="64"/>
      <c r="H1" s="64"/>
    </row>
    <row r="2" s="55" customFormat="1" ht="29.25" customHeight="1" spans="1:8">
      <c r="A2" s="66" t="s">
        <v>581</v>
      </c>
      <c r="B2" s="67"/>
      <c r="C2" s="67"/>
      <c r="D2" s="66"/>
      <c r="E2" s="66"/>
      <c r="F2" s="67"/>
      <c r="G2" s="67"/>
      <c r="H2" s="66"/>
    </row>
    <row r="3" s="55" customFormat="1" ht="20.1" customHeight="1" spans="1:8">
      <c r="A3" s="68"/>
      <c r="B3" s="69"/>
      <c r="C3" s="70"/>
      <c r="D3" s="70"/>
      <c r="E3" s="71"/>
      <c r="F3" s="72" t="s">
        <v>7</v>
      </c>
      <c r="G3" s="72"/>
      <c r="H3" s="72"/>
    </row>
    <row r="4" s="56" customFormat="1" ht="29.25" customHeight="1" spans="1:8">
      <c r="A4" s="73" t="s">
        <v>506</v>
      </c>
      <c r="B4" s="74" t="s">
        <v>9</v>
      </c>
      <c r="C4" s="75" t="s">
        <v>10</v>
      </c>
      <c r="D4" s="74" t="s">
        <v>11</v>
      </c>
      <c r="E4" s="73" t="s">
        <v>507</v>
      </c>
      <c r="F4" s="74" t="s">
        <v>9</v>
      </c>
      <c r="G4" s="75" t="s">
        <v>10</v>
      </c>
      <c r="H4" s="74" t="s">
        <v>11</v>
      </c>
    </row>
    <row r="5" s="57" customFormat="1" ht="29.25" customHeight="1" spans="1:8">
      <c r="A5" s="73" t="s">
        <v>13</v>
      </c>
      <c r="B5" s="76">
        <v>11724</v>
      </c>
      <c r="C5" s="76">
        <v>18000</v>
      </c>
      <c r="D5" s="76">
        <v>29724</v>
      </c>
      <c r="E5" s="73" t="s">
        <v>13</v>
      </c>
      <c r="F5" s="76">
        <v>11724</v>
      </c>
      <c r="G5" s="76">
        <v>18000</v>
      </c>
      <c r="H5" s="76">
        <v>29724</v>
      </c>
    </row>
    <row r="6" s="56" customFormat="1" ht="29.25" customHeight="1" spans="1:9">
      <c r="A6" s="73" t="s">
        <v>14</v>
      </c>
      <c r="B6" s="76">
        <v>10000</v>
      </c>
      <c r="C6" s="76">
        <v>18000</v>
      </c>
      <c r="D6" s="76">
        <v>28000</v>
      </c>
      <c r="E6" s="73" t="s">
        <v>15</v>
      </c>
      <c r="F6" s="76">
        <v>1724</v>
      </c>
      <c r="G6" s="76">
        <v>18000</v>
      </c>
      <c r="H6" s="76">
        <v>19724</v>
      </c>
      <c r="I6" s="92"/>
    </row>
    <row r="7" s="56" customFormat="1" ht="29.25" customHeight="1" spans="1:8">
      <c r="A7" s="77" t="s">
        <v>582</v>
      </c>
      <c r="B7" s="78"/>
      <c r="C7" s="78"/>
      <c r="D7" s="79">
        <v>0</v>
      </c>
      <c r="E7" s="80" t="s">
        <v>583</v>
      </c>
      <c r="F7" s="81">
        <v>1724</v>
      </c>
      <c r="G7" s="77"/>
      <c r="H7" s="77">
        <v>1724</v>
      </c>
    </row>
    <row r="8" s="56" customFormat="1" ht="29.25" customHeight="1" spans="1:8">
      <c r="A8" s="77" t="s">
        <v>584</v>
      </c>
      <c r="B8" s="81">
        <v>10000</v>
      </c>
      <c r="C8" s="78"/>
      <c r="D8" s="78">
        <v>10000</v>
      </c>
      <c r="E8" s="82" t="s">
        <v>585</v>
      </c>
      <c r="F8" s="77"/>
      <c r="G8" s="77"/>
      <c r="H8" s="79">
        <v>0</v>
      </c>
    </row>
    <row r="9" s="56" customFormat="1" ht="29.25" customHeight="1" spans="1:8">
      <c r="A9" s="77" t="s">
        <v>586</v>
      </c>
      <c r="B9" s="78"/>
      <c r="C9" s="78"/>
      <c r="D9" s="79">
        <v>0</v>
      </c>
      <c r="E9" s="82" t="s">
        <v>587</v>
      </c>
      <c r="F9" s="77"/>
      <c r="G9" s="77"/>
      <c r="H9" s="79">
        <v>0</v>
      </c>
    </row>
    <row r="10" s="56" customFormat="1" ht="29.25" customHeight="1" spans="1:8">
      <c r="A10" s="77" t="s">
        <v>588</v>
      </c>
      <c r="B10" s="78"/>
      <c r="C10" s="78"/>
      <c r="D10" s="79">
        <v>0</v>
      </c>
      <c r="E10" s="80" t="s">
        <v>589</v>
      </c>
      <c r="F10" s="77"/>
      <c r="G10" s="77"/>
      <c r="H10" s="79">
        <v>0</v>
      </c>
    </row>
    <row r="11" s="56" customFormat="1" ht="29.25" customHeight="1" spans="1:8">
      <c r="A11" s="83" t="s">
        <v>590</v>
      </c>
      <c r="B11" s="78"/>
      <c r="C11" s="84">
        <v>18000</v>
      </c>
      <c r="D11" s="79">
        <v>18000</v>
      </c>
      <c r="E11" s="82" t="s">
        <v>591</v>
      </c>
      <c r="F11" s="77"/>
      <c r="G11" s="77">
        <v>18000</v>
      </c>
      <c r="H11" s="79">
        <v>18000</v>
      </c>
    </row>
    <row r="12" s="58" customFormat="1" ht="29.25" customHeight="1" spans="1:8">
      <c r="A12" s="85" t="s">
        <v>66</v>
      </c>
      <c r="B12" s="86">
        <v>1724</v>
      </c>
      <c r="C12" s="87">
        <v>0</v>
      </c>
      <c r="D12" s="87">
        <v>1724</v>
      </c>
      <c r="E12" s="85" t="s">
        <v>67</v>
      </c>
      <c r="F12" s="87">
        <v>10000</v>
      </c>
      <c r="G12" s="86">
        <v>0</v>
      </c>
      <c r="H12" s="87">
        <v>10000</v>
      </c>
    </row>
    <row r="13" ht="29.25" customHeight="1" spans="1:8">
      <c r="A13" s="88" t="s">
        <v>68</v>
      </c>
      <c r="B13" s="89"/>
      <c r="C13" s="89"/>
      <c r="D13" s="79">
        <v>0</v>
      </c>
      <c r="E13" s="83" t="s">
        <v>69</v>
      </c>
      <c r="F13" s="89"/>
      <c r="G13" s="89"/>
      <c r="H13" s="79">
        <v>0</v>
      </c>
    </row>
    <row r="14" ht="29.25" customHeight="1" spans="1:8">
      <c r="A14" s="88" t="s">
        <v>70</v>
      </c>
      <c r="B14" s="89"/>
      <c r="C14" s="89"/>
      <c r="D14" s="79">
        <v>0</v>
      </c>
      <c r="E14" s="90" t="s">
        <v>71</v>
      </c>
      <c r="F14" s="89"/>
      <c r="G14" s="89"/>
      <c r="H14" s="79">
        <v>0</v>
      </c>
    </row>
    <row r="15" ht="29.25" customHeight="1" spans="1:8">
      <c r="A15" s="88" t="s">
        <v>592</v>
      </c>
      <c r="B15" s="89"/>
      <c r="C15" s="89"/>
      <c r="D15" s="79">
        <v>0</v>
      </c>
      <c r="E15" s="88" t="s">
        <v>593</v>
      </c>
      <c r="F15" s="81">
        <v>10000</v>
      </c>
      <c r="G15" s="89"/>
      <c r="H15" s="89">
        <v>10000</v>
      </c>
    </row>
    <row r="16" ht="29.25" customHeight="1" spans="1:8">
      <c r="A16" s="88" t="s">
        <v>594</v>
      </c>
      <c r="B16" s="81">
        <v>1724</v>
      </c>
      <c r="C16" s="91"/>
      <c r="D16" s="91">
        <v>1724</v>
      </c>
      <c r="E16" s="88" t="s">
        <v>595</v>
      </c>
      <c r="F16" s="89"/>
      <c r="G16" s="89"/>
      <c r="H16" s="79">
        <v>0</v>
      </c>
    </row>
  </sheetData>
  <mergeCells count="2">
    <mergeCell ref="A2:H2"/>
    <mergeCell ref="F3:H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B17" sqref="B17"/>
    </sheetView>
  </sheetViews>
  <sheetFormatPr defaultColWidth="9" defaultRowHeight="13.5" outlineLevelCol="1"/>
  <cols>
    <col min="1" max="1" width="46" customWidth="1"/>
    <col min="2" max="3" width="31.25" customWidth="1"/>
  </cols>
  <sheetData>
    <row r="1" ht="19.5" customHeight="1" spans="1:1">
      <c r="A1" t="s">
        <v>596</v>
      </c>
    </row>
    <row r="2" ht="33" customHeight="1" spans="1:2">
      <c r="A2" s="50" t="s">
        <v>597</v>
      </c>
      <c r="B2" s="50"/>
    </row>
    <row r="3" ht="24.75" customHeight="1" spans="2:2">
      <c r="B3" s="51" t="s">
        <v>598</v>
      </c>
    </row>
    <row r="4" s="5" customFormat="1" ht="26.25" customHeight="1" spans="1:2">
      <c r="A4" s="52" t="s">
        <v>599</v>
      </c>
      <c r="B4" s="52" t="s">
        <v>600</v>
      </c>
    </row>
    <row r="5" ht="26.25" customHeight="1" spans="1:2">
      <c r="A5" s="41" t="s">
        <v>601</v>
      </c>
      <c r="B5" s="53">
        <f>B6+B7</f>
        <v>139.2</v>
      </c>
    </row>
    <row r="6" ht="26.25" customHeight="1" spans="1:2">
      <c r="A6" s="41" t="s">
        <v>602</v>
      </c>
      <c r="B6" s="53">
        <v>72.6</v>
      </c>
    </row>
    <row r="7" ht="26.25" customHeight="1" spans="1:2">
      <c r="A7" s="41" t="s">
        <v>603</v>
      </c>
      <c r="B7" s="53">
        <v>66.6</v>
      </c>
    </row>
    <row r="8" ht="26.25" customHeight="1" spans="1:2">
      <c r="A8" s="41" t="s">
        <v>604</v>
      </c>
      <c r="B8" s="53">
        <f>B9+B10</f>
        <v>44</v>
      </c>
    </row>
    <row r="9" ht="26.25" customHeight="1" spans="1:2">
      <c r="A9" s="41" t="s">
        <v>602</v>
      </c>
      <c r="B9" s="53">
        <v>7</v>
      </c>
    </row>
    <row r="10" ht="26.25" customHeight="1" spans="1:2">
      <c r="A10" s="41" t="s">
        <v>603</v>
      </c>
      <c r="B10" s="53">
        <v>37</v>
      </c>
    </row>
    <row r="11" ht="26.25" customHeight="1" spans="1:2">
      <c r="A11" s="41" t="s">
        <v>605</v>
      </c>
      <c r="B11" s="53">
        <f>B12+B13</f>
        <v>25.1</v>
      </c>
    </row>
    <row r="12" ht="26.25" customHeight="1" spans="1:2">
      <c r="A12" s="41" t="s">
        <v>602</v>
      </c>
      <c r="B12" s="53">
        <v>5</v>
      </c>
    </row>
    <row r="13" ht="26.25" customHeight="1" spans="1:2">
      <c r="A13" s="41" t="s">
        <v>603</v>
      </c>
      <c r="B13" s="53">
        <v>20.1</v>
      </c>
    </row>
    <row r="14" ht="26.25" customHeight="1" spans="1:2">
      <c r="A14" s="41" t="s">
        <v>606</v>
      </c>
      <c r="B14" s="53">
        <f>B15+B16</f>
        <v>0</v>
      </c>
    </row>
    <row r="15" ht="26.25" customHeight="1" spans="1:2">
      <c r="A15" s="41" t="s">
        <v>602</v>
      </c>
      <c r="B15" s="53"/>
    </row>
    <row r="16" ht="26.25" customHeight="1" spans="1:2">
      <c r="A16" s="41" t="s">
        <v>603</v>
      </c>
      <c r="B16" s="53"/>
    </row>
    <row r="17" ht="26.25" customHeight="1" spans="1:2">
      <c r="A17" s="41" t="s">
        <v>607</v>
      </c>
      <c r="B17" s="53">
        <f>B18+B19</f>
        <v>10</v>
      </c>
    </row>
    <row r="18" ht="26.25" customHeight="1" spans="1:2">
      <c r="A18" s="41" t="s">
        <v>602</v>
      </c>
      <c r="B18" s="53"/>
    </row>
    <row r="19" ht="26.25" customHeight="1" spans="1:2">
      <c r="A19" s="41" t="s">
        <v>603</v>
      </c>
      <c r="B19" s="53">
        <v>10</v>
      </c>
    </row>
    <row r="20" ht="26.25" customHeight="1" spans="1:2">
      <c r="A20" s="41" t="s">
        <v>608</v>
      </c>
      <c r="B20" s="53">
        <f>B21+B22</f>
        <v>8.9</v>
      </c>
    </row>
    <row r="21" ht="26.25" customHeight="1" spans="1:2">
      <c r="A21" s="41" t="s">
        <v>602</v>
      </c>
      <c r="B21" s="53">
        <v>2</v>
      </c>
    </row>
    <row r="22" ht="26.25" customHeight="1" spans="1:2">
      <c r="A22" s="41" t="s">
        <v>603</v>
      </c>
      <c r="B22" s="53">
        <v>6.9</v>
      </c>
    </row>
    <row r="23" ht="26.25" customHeight="1" spans="1:2">
      <c r="A23" s="41" t="s">
        <v>609</v>
      </c>
      <c r="B23" s="53">
        <f>B24+B25</f>
        <v>0</v>
      </c>
    </row>
    <row r="24" ht="26.25" customHeight="1" spans="1:2">
      <c r="A24" s="41" t="s">
        <v>602</v>
      </c>
      <c r="B24" s="54"/>
    </row>
    <row r="25" ht="26.25" customHeight="1" spans="1:2">
      <c r="A25" s="41" t="s">
        <v>603</v>
      </c>
      <c r="B25" s="54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25" workbookViewId="0">
      <selection activeCell="B17" sqref="B17"/>
    </sheetView>
  </sheetViews>
  <sheetFormatPr defaultColWidth="9" defaultRowHeight="13.5"/>
  <cols>
    <col min="2" max="2" width="23.875" customWidth="1"/>
    <col min="3" max="3" width="17.25" hidden="1" customWidth="1"/>
    <col min="4" max="4" width="17.625" customWidth="1"/>
    <col min="5" max="5" width="17.875" customWidth="1"/>
    <col min="6" max="6" width="15.5" customWidth="1"/>
    <col min="7" max="7" width="14.375" customWidth="1"/>
    <col min="8" max="8" width="14" customWidth="1"/>
    <col min="9" max="9" width="11.5" style="6" customWidth="1"/>
  </cols>
  <sheetData>
    <row r="1" ht="18.75" spans="1:9">
      <c r="A1" t="s">
        <v>610</v>
      </c>
      <c r="B1" s="32"/>
      <c r="C1" s="33"/>
      <c r="D1" s="33"/>
      <c r="E1" s="33"/>
      <c r="F1" s="33"/>
      <c r="G1" s="33"/>
      <c r="H1" s="33"/>
      <c r="I1" s="47"/>
    </row>
    <row r="2" ht="21" spans="2:9">
      <c r="B2" s="34" t="s">
        <v>611</v>
      </c>
      <c r="C2" s="34"/>
      <c r="D2" s="34"/>
      <c r="E2" s="34"/>
      <c r="F2" s="34"/>
      <c r="G2" s="34"/>
      <c r="H2" s="34"/>
      <c r="I2" s="34"/>
    </row>
    <row r="3" ht="23.25" customHeight="1" spans="2:9">
      <c r="B3" s="35" t="s">
        <v>7</v>
      </c>
      <c r="C3" s="35"/>
      <c r="D3" s="35"/>
      <c r="E3" s="35"/>
      <c r="F3" s="35"/>
      <c r="G3" s="35"/>
      <c r="H3" s="35"/>
      <c r="I3" s="35"/>
    </row>
    <row r="4" ht="26.25" customHeight="1" spans="1:9">
      <c r="A4" s="36" t="s">
        <v>612</v>
      </c>
      <c r="B4" s="36" t="s">
        <v>613</v>
      </c>
      <c r="C4" s="36" t="s">
        <v>614</v>
      </c>
      <c r="D4" s="36" t="s">
        <v>615</v>
      </c>
      <c r="E4" s="36" t="s">
        <v>616</v>
      </c>
      <c r="F4" s="36" t="s">
        <v>617</v>
      </c>
      <c r="G4" s="36" t="s">
        <v>618</v>
      </c>
      <c r="H4" s="36" t="s">
        <v>619</v>
      </c>
      <c r="I4" s="36" t="s">
        <v>620</v>
      </c>
    </row>
    <row r="5" s="31" customFormat="1" ht="26.25" customHeight="1" spans="1:9">
      <c r="A5" s="37"/>
      <c r="B5" s="37" t="s">
        <v>621</v>
      </c>
      <c r="C5" s="37"/>
      <c r="D5" s="37"/>
      <c r="E5" s="37"/>
      <c r="F5" s="37"/>
      <c r="G5" s="37"/>
      <c r="H5" s="38">
        <f>H6+H29+H34</f>
        <v>225000</v>
      </c>
      <c r="I5" s="37"/>
    </row>
    <row r="6" s="31" customFormat="1" ht="26.25" customHeight="1" spans="1:9">
      <c r="A6" s="37"/>
      <c r="B6" s="37" t="s">
        <v>622</v>
      </c>
      <c r="C6" s="37"/>
      <c r="D6" s="37"/>
      <c r="E6" s="37"/>
      <c r="F6" s="37"/>
      <c r="G6" s="37"/>
      <c r="H6" s="38">
        <f>H7</f>
        <v>50000</v>
      </c>
      <c r="I6" s="37"/>
    </row>
    <row r="7" s="31" customFormat="1" ht="26.25" customHeight="1" spans="1:9">
      <c r="A7" s="37" t="s">
        <v>623</v>
      </c>
      <c r="B7" s="37" t="s">
        <v>624</v>
      </c>
      <c r="C7" s="37"/>
      <c r="D7" s="37"/>
      <c r="E7" s="37"/>
      <c r="F7" s="37"/>
      <c r="G7" s="37"/>
      <c r="H7" s="38">
        <f>SUM(H8:H28)</f>
        <v>50000</v>
      </c>
      <c r="I7" s="37"/>
    </row>
    <row r="8" s="31" customFormat="1" ht="26.25" customHeight="1" spans="1:9">
      <c r="A8" s="39">
        <v>1</v>
      </c>
      <c r="B8" s="40" t="s">
        <v>625</v>
      </c>
      <c r="C8" s="41" t="s">
        <v>626</v>
      </c>
      <c r="D8" s="42" t="s">
        <v>627</v>
      </c>
      <c r="E8" s="43" t="s">
        <v>628</v>
      </c>
      <c r="F8" s="44" t="s">
        <v>628</v>
      </c>
      <c r="G8" s="41" t="s">
        <v>624</v>
      </c>
      <c r="H8" s="45">
        <v>20000</v>
      </c>
      <c r="I8" s="48">
        <v>43889</v>
      </c>
    </row>
    <row r="9" s="31" customFormat="1" ht="26.25" customHeight="1" spans="1:9">
      <c r="A9" s="39">
        <v>2</v>
      </c>
      <c r="B9" s="40" t="s">
        <v>629</v>
      </c>
      <c r="C9" s="41" t="s">
        <v>630</v>
      </c>
      <c r="D9" s="42" t="s">
        <v>627</v>
      </c>
      <c r="E9" s="43" t="s">
        <v>631</v>
      </c>
      <c r="F9" s="44" t="s">
        <v>631</v>
      </c>
      <c r="G9" s="41" t="s">
        <v>624</v>
      </c>
      <c r="H9" s="45">
        <v>2492</v>
      </c>
      <c r="I9" s="48">
        <v>43889</v>
      </c>
    </row>
    <row r="10" s="31" customFormat="1" ht="26.25" customHeight="1" spans="1:9">
      <c r="A10" s="39">
        <v>3</v>
      </c>
      <c r="B10" s="40" t="s">
        <v>632</v>
      </c>
      <c r="C10" s="41" t="s">
        <v>633</v>
      </c>
      <c r="D10" s="42" t="s">
        <v>634</v>
      </c>
      <c r="E10" s="43" t="s">
        <v>635</v>
      </c>
      <c r="F10" s="44" t="s">
        <v>635</v>
      </c>
      <c r="G10" s="41" t="s">
        <v>624</v>
      </c>
      <c r="H10" s="45">
        <v>5000</v>
      </c>
      <c r="I10" s="48">
        <v>43889</v>
      </c>
    </row>
    <row r="11" s="31" customFormat="1" ht="26.25" customHeight="1" spans="1:9">
      <c r="A11" s="39">
        <v>4</v>
      </c>
      <c r="B11" s="40" t="s">
        <v>636</v>
      </c>
      <c r="C11" s="41" t="s">
        <v>633</v>
      </c>
      <c r="D11" s="42" t="s">
        <v>627</v>
      </c>
      <c r="E11" s="43" t="s">
        <v>635</v>
      </c>
      <c r="F11" s="44" t="s">
        <v>635</v>
      </c>
      <c r="G11" s="41" t="s">
        <v>624</v>
      </c>
      <c r="H11" s="45">
        <v>262</v>
      </c>
      <c r="I11" s="48">
        <v>43889</v>
      </c>
    </row>
    <row r="12" s="31" customFormat="1" ht="26.25" customHeight="1" spans="1:9">
      <c r="A12" s="39">
        <v>5</v>
      </c>
      <c r="B12" s="40" t="s">
        <v>637</v>
      </c>
      <c r="C12" s="41" t="s">
        <v>638</v>
      </c>
      <c r="D12" s="42" t="s">
        <v>639</v>
      </c>
      <c r="E12" s="43" t="s">
        <v>640</v>
      </c>
      <c r="F12" s="44" t="s">
        <v>640</v>
      </c>
      <c r="G12" s="41" t="s">
        <v>624</v>
      </c>
      <c r="H12" s="45">
        <v>125</v>
      </c>
      <c r="I12" s="48">
        <v>43889</v>
      </c>
    </row>
    <row r="13" s="31" customFormat="1" ht="26.25" customHeight="1" spans="1:9">
      <c r="A13" s="39">
        <v>6</v>
      </c>
      <c r="B13" s="40" t="s">
        <v>641</v>
      </c>
      <c r="C13" s="41" t="s">
        <v>642</v>
      </c>
      <c r="D13" s="42" t="s">
        <v>643</v>
      </c>
      <c r="E13" s="43" t="s">
        <v>644</v>
      </c>
      <c r="F13" s="44" t="s">
        <v>644</v>
      </c>
      <c r="G13" s="41" t="s">
        <v>624</v>
      </c>
      <c r="H13" s="45">
        <v>368</v>
      </c>
      <c r="I13" s="48">
        <v>43889</v>
      </c>
    </row>
    <row r="14" s="31" customFormat="1" ht="26.25" customHeight="1" spans="1:9">
      <c r="A14" s="39">
        <v>7</v>
      </c>
      <c r="B14" s="40" t="s">
        <v>645</v>
      </c>
      <c r="C14" s="41" t="s">
        <v>646</v>
      </c>
      <c r="D14" s="42" t="s">
        <v>647</v>
      </c>
      <c r="E14" s="43" t="s">
        <v>648</v>
      </c>
      <c r="F14" s="44" t="s">
        <v>648</v>
      </c>
      <c r="G14" s="41" t="s">
        <v>624</v>
      </c>
      <c r="H14" s="45">
        <v>1508</v>
      </c>
      <c r="I14" s="48">
        <v>43889</v>
      </c>
    </row>
    <row r="15" s="31" customFormat="1" ht="26.25" customHeight="1" spans="1:9">
      <c r="A15" s="39">
        <v>8</v>
      </c>
      <c r="B15" s="40" t="s">
        <v>649</v>
      </c>
      <c r="C15" s="41" t="s">
        <v>650</v>
      </c>
      <c r="D15" s="42" t="s">
        <v>651</v>
      </c>
      <c r="E15" s="43" t="s">
        <v>652</v>
      </c>
      <c r="F15" s="44" t="s">
        <v>652</v>
      </c>
      <c r="G15" s="41" t="s">
        <v>624</v>
      </c>
      <c r="H15" s="45">
        <v>10000</v>
      </c>
      <c r="I15" s="48">
        <v>43889</v>
      </c>
    </row>
    <row r="16" s="31" customFormat="1" ht="26.25" customHeight="1" spans="1:9">
      <c r="A16" s="39">
        <v>9</v>
      </c>
      <c r="B16" s="40" t="s">
        <v>653</v>
      </c>
      <c r="C16" s="41" t="s">
        <v>654</v>
      </c>
      <c r="D16" s="42" t="s">
        <v>655</v>
      </c>
      <c r="E16" s="43" t="s">
        <v>656</v>
      </c>
      <c r="F16" s="44" t="s">
        <v>656</v>
      </c>
      <c r="G16" s="41" t="s">
        <v>624</v>
      </c>
      <c r="H16" s="45">
        <v>1500</v>
      </c>
      <c r="I16" s="48">
        <v>43889</v>
      </c>
    </row>
    <row r="17" s="31" customFormat="1" ht="26.25" customHeight="1" spans="1:9">
      <c r="A17" s="39">
        <v>10</v>
      </c>
      <c r="B17" s="40" t="s">
        <v>657</v>
      </c>
      <c r="C17" s="41" t="s">
        <v>658</v>
      </c>
      <c r="D17" s="42" t="s">
        <v>647</v>
      </c>
      <c r="E17" s="43" t="s">
        <v>659</v>
      </c>
      <c r="F17" s="44" t="s">
        <v>659</v>
      </c>
      <c r="G17" s="41" t="s">
        <v>624</v>
      </c>
      <c r="H17" s="45">
        <v>891</v>
      </c>
      <c r="I17" s="48">
        <v>43889</v>
      </c>
    </row>
    <row r="18" s="31" customFormat="1" ht="26.25" customHeight="1" spans="1:9">
      <c r="A18" s="39">
        <v>11</v>
      </c>
      <c r="B18" s="40" t="s">
        <v>660</v>
      </c>
      <c r="C18" s="41" t="s">
        <v>661</v>
      </c>
      <c r="D18" s="42" t="s">
        <v>651</v>
      </c>
      <c r="E18" s="43" t="s">
        <v>662</v>
      </c>
      <c r="F18" s="44" t="s">
        <v>662</v>
      </c>
      <c r="G18" s="41" t="s">
        <v>624</v>
      </c>
      <c r="H18" s="45">
        <v>374</v>
      </c>
      <c r="I18" s="48">
        <v>43889</v>
      </c>
    </row>
    <row r="19" s="31" customFormat="1" ht="26.25" customHeight="1" spans="1:9">
      <c r="A19" s="39">
        <v>12</v>
      </c>
      <c r="B19" s="40" t="s">
        <v>663</v>
      </c>
      <c r="C19" s="41" t="s">
        <v>664</v>
      </c>
      <c r="D19" s="42" t="s">
        <v>665</v>
      </c>
      <c r="E19" s="43" t="s">
        <v>666</v>
      </c>
      <c r="F19" s="44" t="s">
        <v>666</v>
      </c>
      <c r="G19" s="41" t="s">
        <v>624</v>
      </c>
      <c r="H19" s="45">
        <v>556</v>
      </c>
      <c r="I19" s="48">
        <v>43889</v>
      </c>
    </row>
    <row r="20" s="31" customFormat="1" ht="26.25" customHeight="1" spans="1:9">
      <c r="A20" s="39">
        <v>13</v>
      </c>
      <c r="B20" s="40" t="s">
        <v>667</v>
      </c>
      <c r="C20" s="41" t="s">
        <v>668</v>
      </c>
      <c r="D20" s="42" t="s">
        <v>665</v>
      </c>
      <c r="E20" s="43" t="s">
        <v>666</v>
      </c>
      <c r="F20" s="44" t="s">
        <v>666</v>
      </c>
      <c r="G20" s="41" t="s">
        <v>624</v>
      </c>
      <c r="H20" s="45">
        <v>478</v>
      </c>
      <c r="I20" s="48">
        <v>43889</v>
      </c>
    </row>
    <row r="21" s="31" customFormat="1" ht="26.25" customHeight="1" spans="1:9">
      <c r="A21" s="39">
        <v>14</v>
      </c>
      <c r="B21" s="40" t="s">
        <v>669</v>
      </c>
      <c r="C21" s="41" t="s">
        <v>670</v>
      </c>
      <c r="D21" s="42" t="s">
        <v>671</v>
      </c>
      <c r="E21" s="43" t="s">
        <v>672</v>
      </c>
      <c r="F21" s="44" t="s">
        <v>672</v>
      </c>
      <c r="G21" s="41" t="s">
        <v>624</v>
      </c>
      <c r="H21" s="45">
        <v>500</v>
      </c>
      <c r="I21" s="48">
        <v>43889</v>
      </c>
    </row>
    <row r="22" s="31" customFormat="1" ht="26.25" customHeight="1" spans="1:9">
      <c r="A22" s="39">
        <v>15</v>
      </c>
      <c r="B22" s="40" t="s">
        <v>673</v>
      </c>
      <c r="C22" s="41" t="s">
        <v>674</v>
      </c>
      <c r="D22" s="42" t="s">
        <v>634</v>
      </c>
      <c r="E22" s="43" t="s">
        <v>675</v>
      </c>
      <c r="F22" s="44" t="s">
        <v>675</v>
      </c>
      <c r="G22" s="41" t="s">
        <v>624</v>
      </c>
      <c r="H22" s="45">
        <v>380</v>
      </c>
      <c r="I22" s="48">
        <v>43889</v>
      </c>
    </row>
    <row r="23" s="31" customFormat="1" ht="26.25" customHeight="1" spans="1:9">
      <c r="A23" s="39">
        <v>16</v>
      </c>
      <c r="B23" s="40" t="s">
        <v>676</v>
      </c>
      <c r="C23" s="41" t="s">
        <v>677</v>
      </c>
      <c r="D23" s="42" t="s">
        <v>627</v>
      </c>
      <c r="E23" s="43" t="s">
        <v>678</v>
      </c>
      <c r="F23" s="44" t="s">
        <v>678</v>
      </c>
      <c r="G23" s="41" t="s">
        <v>624</v>
      </c>
      <c r="H23" s="45">
        <v>400</v>
      </c>
      <c r="I23" s="48">
        <v>43889</v>
      </c>
    </row>
    <row r="24" s="31" customFormat="1" ht="26.25" customHeight="1" spans="1:9">
      <c r="A24" s="39">
        <v>17</v>
      </c>
      <c r="B24" s="40" t="s">
        <v>679</v>
      </c>
      <c r="C24" s="41" t="s">
        <v>680</v>
      </c>
      <c r="D24" s="42" t="s">
        <v>647</v>
      </c>
      <c r="E24" s="43" t="s">
        <v>681</v>
      </c>
      <c r="F24" s="44" t="s">
        <v>681</v>
      </c>
      <c r="G24" s="41" t="s">
        <v>624</v>
      </c>
      <c r="H24" s="45">
        <v>700</v>
      </c>
      <c r="I24" s="48">
        <v>43889</v>
      </c>
    </row>
    <row r="25" s="31" customFormat="1" ht="26.25" customHeight="1" spans="1:9">
      <c r="A25" s="39">
        <v>18</v>
      </c>
      <c r="B25" s="40" t="s">
        <v>682</v>
      </c>
      <c r="C25" s="41" t="s">
        <v>683</v>
      </c>
      <c r="D25" s="42" t="s">
        <v>647</v>
      </c>
      <c r="E25" s="43" t="s">
        <v>684</v>
      </c>
      <c r="F25" s="44" t="s">
        <v>684</v>
      </c>
      <c r="G25" s="41" t="s">
        <v>624</v>
      </c>
      <c r="H25" s="45">
        <v>500</v>
      </c>
      <c r="I25" s="48">
        <v>43889</v>
      </c>
    </row>
    <row r="26" s="31" customFormat="1" ht="26.25" customHeight="1" spans="1:9">
      <c r="A26" s="39">
        <v>19</v>
      </c>
      <c r="B26" s="40" t="s">
        <v>685</v>
      </c>
      <c r="C26" s="41" t="s">
        <v>633</v>
      </c>
      <c r="D26" s="42" t="s">
        <v>647</v>
      </c>
      <c r="E26" s="43" t="s">
        <v>686</v>
      </c>
      <c r="F26" s="44" t="s">
        <v>686</v>
      </c>
      <c r="G26" s="41" t="s">
        <v>624</v>
      </c>
      <c r="H26" s="45">
        <v>2000</v>
      </c>
      <c r="I26" s="48">
        <v>43889</v>
      </c>
    </row>
    <row r="27" s="31" customFormat="1" ht="26.25" customHeight="1" spans="1:9">
      <c r="A27" s="39">
        <v>20</v>
      </c>
      <c r="B27" s="40" t="s">
        <v>687</v>
      </c>
      <c r="C27" s="41" t="s">
        <v>633</v>
      </c>
      <c r="D27" s="42" t="s">
        <v>647</v>
      </c>
      <c r="E27" s="43" t="s">
        <v>659</v>
      </c>
      <c r="F27" s="44" t="s">
        <v>659</v>
      </c>
      <c r="G27" s="41" t="s">
        <v>624</v>
      </c>
      <c r="H27" s="45">
        <v>966</v>
      </c>
      <c r="I27" s="48">
        <v>43889</v>
      </c>
    </row>
    <row r="28" s="31" customFormat="1" ht="26.25" customHeight="1" spans="1:9">
      <c r="A28" s="39">
        <v>21</v>
      </c>
      <c r="B28" s="40" t="s">
        <v>688</v>
      </c>
      <c r="C28" s="41" t="s">
        <v>633</v>
      </c>
      <c r="D28" s="42" t="s">
        <v>651</v>
      </c>
      <c r="E28" s="43" t="s">
        <v>652</v>
      </c>
      <c r="F28" s="44" t="s">
        <v>689</v>
      </c>
      <c r="G28" s="41" t="s">
        <v>624</v>
      </c>
      <c r="H28" s="45">
        <v>1000</v>
      </c>
      <c r="I28" s="48">
        <v>43889</v>
      </c>
    </row>
    <row r="29" s="31" customFormat="1" ht="26.25" customHeight="1" spans="1:9">
      <c r="A29" s="37"/>
      <c r="B29" s="37" t="s">
        <v>690</v>
      </c>
      <c r="C29" s="41"/>
      <c r="D29" s="42"/>
      <c r="E29" s="37"/>
      <c r="F29" s="37"/>
      <c r="G29" s="37"/>
      <c r="H29" s="38">
        <f>H30</f>
        <v>100000</v>
      </c>
      <c r="I29" s="37"/>
    </row>
    <row r="30" s="31" customFormat="1" ht="26.25" customHeight="1" spans="1:9">
      <c r="A30" s="37" t="s">
        <v>623</v>
      </c>
      <c r="B30" s="37" t="s">
        <v>691</v>
      </c>
      <c r="C30" s="41"/>
      <c r="D30" s="42"/>
      <c r="E30" s="41"/>
      <c r="F30" s="41"/>
      <c r="G30" s="41"/>
      <c r="H30" s="38">
        <f>SUM(H31:H33)</f>
        <v>100000</v>
      </c>
      <c r="I30" s="42"/>
    </row>
    <row r="31" s="31" customFormat="1" ht="26.25" customHeight="1" spans="1:9">
      <c r="A31" s="39">
        <v>1</v>
      </c>
      <c r="B31" s="40" t="s">
        <v>692</v>
      </c>
      <c r="C31" s="41" t="s">
        <v>693</v>
      </c>
      <c r="D31" s="42" t="s">
        <v>655</v>
      </c>
      <c r="E31" s="43" t="s">
        <v>694</v>
      </c>
      <c r="F31" s="44" t="s">
        <v>695</v>
      </c>
      <c r="G31" s="41" t="s">
        <v>691</v>
      </c>
      <c r="H31" s="45">
        <v>60103</v>
      </c>
      <c r="I31" s="49">
        <v>43990</v>
      </c>
    </row>
    <row r="32" s="31" customFormat="1" ht="26.25" customHeight="1" spans="1:9">
      <c r="A32" s="39">
        <v>2</v>
      </c>
      <c r="B32" s="40" t="s">
        <v>696</v>
      </c>
      <c r="C32" s="41" t="s">
        <v>697</v>
      </c>
      <c r="D32" s="42" t="s">
        <v>698</v>
      </c>
      <c r="E32" s="43" t="s">
        <v>699</v>
      </c>
      <c r="F32" s="44" t="s">
        <v>700</v>
      </c>
      <c r="G32" s="41" t="s">
        <v>691</v>
      </c>
      <c r="H32" s="45">
        <v>23897</v>
      </c>
      <c r="I32" s="49">
        <v>43990</v>
      </c>
    </row>
    <row r="33" s="31" customFormat="1" ht="26.25" customHeight="1" spans="1:9">
      <c r="A33" s="39">
        <v>3</v>
      </c>
      <c r="B33" s="40" t="s">
        <v>701</v>
      </c>
      <c r="C33" s="41" t="s">
        <v>702</v>
      </c>
      <c r="D33" s="42" t="s">
        <v>698</v>
      </c>
      <c r="E33" s="43" t="s">
        <v>694</v>
      </c>
      <c r="F33" s="44" t="s">
        <v>695</v>
      </c>
      <c r="G33" s="41" t="s">
        <v>691</v>
      </c>
      <c r="H33" s="45">
        <v>16000</v>
      </c>
      <c r="I33" s="49">
        <v>43990</v>
      </c>
    </row>
    <row r="34" s="31" customFormat="1" ht="26.25" customHeight="1" spans="1:9">
      <c r="A34" s="37"/>
      <c r="B34" s="37" t="s">
        <v>703</v>
      </c>
      <c r="C34" s="41"/>
      <c r="D34" s="42"/>
      <c r="E34" s="37"/>
      <c r="F34" s="37"/>
      <c r="G34" s="37"/>
      <c r="H34" s="38">
        <f>H35+H41</f>
        <v>75000</v>
      </c>
      <c r="I34" s="37"/>
    </row>
    <row r="35" s="31" customFormat="1" ht="26.25" customHeight="1" spans="1:9">
      <c r="A35" s="37" t="s">
        <v>623</v>
      </c>
      <c r="B35" s="37" t="s">
        <v>624</v>
      </c>
      <c r="C35" s="41"/>
      <c r="D35" s="42"/>
      <c r="E35" s="41"/>
      <c r="F35" s="41"/>
      <c r="G35" s="41"/>
      <c r="H35" s="38">
        <f>SUM(H36:H40)</f>
        <v>6000</v>
      </c>
      <c r="I35" s="42"/>
    </row>
    <row r="36" s="31" customFormat="1" ht="26.25" customHeight="1" spans="1:9">
      <c r="A36" s="39">
        <v>1</v>
      </c>
      <c r="B36" s="40" t="s">
        <v>704</v>
      </c>
      <c r="C36" s="41" t="s">
        <v>705</v>
      </c>
      <c r="D36" s="42" t="s">
        <v>706</v>
      </c>
      <c r="E36" s="46" t="s">
        <v>707</v>
      </c>
      <c r="F36" s="44" t="s">
        <v>708</v>
      </c>
      <c r="G36" s="41" t="s">
        <v>624</v>
      </c>
      <c r="H36" s="45">
        <v>3000</v>
      </c>
      <c r="I36" s="48">
        <v>44092</v>
      </c>
    </row>
    <row r="37" s="31" customFormat="1" ht="26.25" customHeight="1" spans="1:9">
      <c r="A37" s="39">
        <v>2</v>
      </c>
      <c r="B37" s="40" t="s">
        <v>709</v>
      </c>
      <c r="C37" s="41" t="s">
        <v>710</v>
      </c>
      <c r="D37" s="42" t="s">
        <v>706</v>
      </c>
      <c r="E37" s="46" t="s">
        <v>640</v>
      </c>
      <c r="F37" s="44" t="s">
        <v>640</v>
      </c>
      <c r="G37" s="41" t="s">
        <v>624</v>
      </c>
      <c r="H37" s="45">
        <v>1900</v>
      </c>
      <c r="I37" s="48">
        <v>44092</v>
      </c>
    </row>
    <row r="38" s="31" customFormat="1" ht="26.25" customHeight="1" spans="1:9">
      <c r="A38" s="39">
        <v>3</v>
      </c>
      <c r="B38" s="40" t="s">
        <v>711</v>
      </c>
      <c r="C38" s="41" t="s">
        <v>712</v>
      </c>
      <c r="D38" s="42" t="s">
        <v>713</v>
      </c>
      <c r="E38" s="46" t="s">
        <v>714</v>
      </c>
      <c r="F38" s="44" t="s">
        <v>715</v>
      </c>
      <c r="G38" s="41" t="s">
        <v>624</v>
      </c>
      <c r="H38" s="45">
        <v>327</v>
      </c>
      <c r="I38" s="48">
        <v>44092</v>
      </c>
    </row>
    <row r="39" s="31" customFormat="1" ht="26.25" customHeight="1" spans="1:9">
      <c r="A39" s="39">
        <v>4</v>
      </c>
      <c r="B39" s="40" t="s">
        <v>716</v>
      </c>
      <c r="C39" s="41" t="s">
        <v>717</v>
      </c>
      <c r="D39" s="42" t="s">
        <v>718</v>
      </c>
      <c r="E39" s="46" t="s">
        <v>714</v>
      </c>
      <c r="F39" s="44" t="s">
        <v>719</v>
      </c>
      <c r="G39" s="41" t="s">
        <v>624</v>
      </c>
      <c r="H39" s="45">
        <v>573</v>
      </c>
      <c r="I39" s="48">
        <v>44092</v>
      </c>
    </row>
    <row r="40" s="31" customFormat="1" ht="26.25" customHeight="1" spans="1:9">
      <c r="A40" s="39">
        <v>5</v>
      </c>
      <c r="B40" s="40" t="s">
        <v>720</v>
      </c>
      <c r="C40" s="41" t="s">
        <v>721</v>
      </c>
      <c r="D40" s="42" t="s">
        <v>647</v>
      </c>
      <c r="E40" s="46" t="s">
        <v>722</v>
      </c>
      <c r="F40" s="44" t="s">
        <v>722</v>
      </c>
      <c r="G40" s="41" t="s">
        <v>624</v>
      </c>
      <c r="H40" s="45">
        <v>200</v>
      </c>
      <c r="I40" s="48">
        <v>44092</v>
      </c>
    </row>
    <row r="41" s="31" customFormat="1" ht="26.25" customHeight="1" spans="1:9">
      <c r="A41" s="37" t="s">
        <v>723</v>
      </c>
      <c r="B41" s="37" t="s">
        <v>691</v>
      </c>
      <c r="C41" s="41"/>
      <c r="D41" s="42"/>
      <c r="E41" s="41"/>
      <c r="F41" s="41"/>
      <c r="G41" s="41"/>
      <c r="H41" s="38">
        <f>SUM(H42:H47)</f>
        <v>69000</v>
      </c>
      <c r="I41" s="42"/>
    </row>
    <row r="42" s="31" customFormat="1" ht="26.25" customHeight="1" spans="1:9">
      <c r="A42" s="39">
        <v>1</v>
      </c>
      <c r="B42" s="40" t="s">
        <v>692</v>
      </c>
      <c r="C42" s="41" t="s">
        <v>693</v>
      </c>
      <c r="D42" s="42" t="s">
        <v>655</v>
      </c>
      <c r="E42" s="43" t="s">
        <v>694</v>
      </c>
      <c r="F42" s="44" t="s">
        <v>695</v>
      </c>
      <c r="G42" s="41" t="s">
        <v>691</v>
      </c>
      <c r="H42" s="45">
        <v>15000</v>
      </c>
      <c r="I42" s="48">
        <v>44092</v>
      </c>
    </row>
    <row r="43" s="31" customFormat="1" ht="26.25" customHeight="1" spans="1:9">
      <c r="A43" s="39">
        <v>2</v>
      </c>
      <c r="B43" s="40" t="s">
        <v>724</v>
      </c>
      <c r="C43" s="41" t="s">
        <v>725</v>
      </c>
      <c r="D43" s="42" t="s">
        <v>627</v>
      </c>
      <c r="E43" s="43" t="s">
        <v>726</v>
      </c>
      <c r="F43" s="44" t="s">
        <v>726</v>
      </c>
      <c r="G43" s="41" t="s">
        <v>691</v>
      </c>
      <c r="H43" s="45">
        <v>1100</v>
      </c>
      <c r="I43" s="48">
        <v>44092</v>
      </c>
    </row>
    <row r="44" s="31" customFormat="1" ht="26.25" customHeight="1" spans="1:9">
      <c r="A44" s="39">
        <v>3</v>
      </c>
      <c r="B44" s="40" t="s">
        <v>701</v>
      </c>
      <c r="C44" s="41" t="s">
        <v>702</v>
      </c>
      <c r="D44" s="42" t="s">
        <v>698</v>
      </c>
      <c r="E44" s="43" t="s">
        <v>694</v>
      </c>
      <c r="F44" s="44" t="s">
        <v>695</v>
      </c>
      <c r="G44" s="41" t="s">
        <v>691</v>
      </c>
      <c r="H44" s="45">
        <v>5800</v>
      </c>
      <c r="I44" s="48">
        <v>44092</v>
      </c>
    </row>
    <row r="45" s="31" customFormat="1" ht="26.25" customHeight="1" spans="1:9">
      <c r="A45" s="39">
        <v>4</v>
      </c>
      <c r="B45" s="40" t="s">
        <v>696</v>
      </c>
      <c r="C45" s="41" t="s">
        <v>697</v>
      </c>
      <c r="D45" s="42" t="s">
        <v>698</v>
      </c>
      <c r="E45" s="43" t="s">
        <v>699</v>
      </c>
      <c r="F45" s="44" t="s">
        <v>700</v>
      </c>
      <c r="G45" s="41" t="s">
        <v>691</v>
      </c>
      <c r="H45" s="45">
        <v>240</v>
      </c>
      <c r="I45" s="48">
        <v>44092</v>
      </c>
    </row>
    <row r="46" s="31" customFormat="1" ht="26.25" customHeight="1" spans="1:9">
      <c r="A46" s="39">
        <v>5</v>
      </c>
      <c r="B46" s="40" t="s">
        <v>727</v>
      </c>
      <c r="C46" s="41" t="s">
        <v>728</v>
      </c>
      <c r="D46" s="42" t="s">
        <v>698</v>
      </c>
      <c r="E46" s="43" t="s">
        <v>694</v>
      </c>
      <c r="F46" s="44" t="s">
        <v>695</v>
      </c>
      <c r="G46" s="41" t="s">
        <v>691</v>
      </c>
      <c r="H46" s="45">
        <v>4000</v>
      </c>
      <c r="I46" s="48">
        <v>44092</v>
      </c>
    </row>
    <row r="47" s="31" customFormat="1" ht="26.25" customHeight="1" spans="1:9">
      <c r="A47" s="39">
        <v>6</v>
      </c>
      <c r="B47" s="40" t="s">
        <v>729</v>
      </c>
      <c r="C47" s="41" t="s">
        <v>730</v>
      </c>
      <c r="D47" s="42" t="s">
        <v>627</v>
      </c>
      <c r="E47" s="43" t="s">
        <v>694</v>
      </c>
      <c r="F47" s="44" t="s">
        <v>695</v>
      </c>
      <c r="G47" s="41" t="s">
        <v>691</v>
      </c>
      <c r="H47" s="45">
        <v>42860</v>
      </c>
      <c r="I47" s="48">
        <v>44092</v>
      </c>
    </row>
  </sheetData>
  <mergeCells count="2">
    <mergeCell ref="B2:I2"/>
    <mergeCell ref="B3:I3"/>
  </mergeCells>
  <printOptions horizontalCentered="1"/>
  <pageMargins left="0.15748031496063" right="0.15748031496063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topLeftCell="A21" workbookViewId="0">
      <selection activeCell="C37" sqref="C37"/>
    </sheetView>
  </sheetViews>
  <sheetFormatPr defaultColWidth="9" defaultRowHeight="13.5" outlineLevelCol="5"/>
  <cols>
    <col min="1" max="1" width="9.25" style="6" customWidth="1"/>
    <col min="2" max="2" width="43.5" customWidth="1"/>
    <col min="3" max="3" width="19" style="7" customWidth="1"/>
    <col min="4" max="4" width="25.5" style="8" customWidth="1"/>
    <col min="5" max="5" width="27" style="8" customWidth="1"/>
    <col min="6" max="6" width="14.625" style="9" customWidth="1"/>
  </cols>
  <sheetData>
    <row r="1" ht="21.75" customHeight="1" spans="1:1">
      <c r="A1" t="s">
        <v>731</v>
      </c>
    </row>
    <row r="2" ht="27.75" customHeight="1" spans="1:6">
      <c r="A2" s="10" t="s">
        <v>732</v>
      </c>
      <c r="B2" s="10"/>
      <c r="C2" s="10"/>
      <c r="D2" s="10"/>
      <c r="E2" s="10"/>
      <c r="F2" s="10"/>
    </row>
    <row r="3" ht="20.25" customHeight="1" spans="1:6">
      <c r="A3" s="11"/>
      <c r="B3" s="11"/>
      <c r="F3" s="12" t="s">
        <v>7</v>
      </c>
    </row>
    <row r="4" s="1" customFormat="1" ht="27" customHeight="1" spans="1:6">
      <c r="A4" s="13" t="s">
        <v>612</v>
      </c>
      <c r="B4" s="13" t="s">
        <v>613</v>
      </c>
      <c r="C4" s="13" t="s">
        <v>616</v>
      </c>
      <c r="D4" s="13" t="s">
        <v>733</v>
      </c>
      <c r="E4" s="13" t="s">
        <v>734</v>
      </c>
      <c r="F4" s="14" t="s">
        <v>600</v>
      </c>
    </row>
    <row r="5" s="1" customFormat="1" ht="27" customHeight="1" spans="1:6">
      <c r="A5" s="15"/>
      <c r="B5" s="15" t="s">
        <v>621</v>
      </c>
      <c r="C5" s="15"/>
      <c r="D5" s="16"/>
      <c r="E5" s="16"/>
      <c r="F5" s="17">
        <f>F6+F60</f>
        <v>104400</v>
      </c>
    </row>
    <row r="6" s="2" customFormat="1" ht="27" customHeight="1" spans="1:6">
      <c r="A6" s="18" t="s">
        <v>623</v>
      </c>
      <c r="B6" s="15" t="s">
        <v>735</v>
      </c>
      <c r="C6" s="15"/>
      <c r="D6" s="16"/>
      <c r="E6" s="16"/>
      <c r="F6" s="17">
        <f>SUM(F7:F59)</f>
        <v>64000</v>
      </c>
    </row>
    <row r="7" ht="27" customHeight="1" spans="1:6">
      <c r="A7" s="19">
        <v>1</v>
      </c>
      <c r="B7" s="20" t="s">
        <v>663</v>
      </c>
      <c r="C7" s="21" t="s">
        <v>666</v>
      </c>
      <c r="D7" s="22" t="s">
        <v>736</v>
      </c>
      <c r="E7" s="22" t="s">
        <v>737</v>
      </c>
      <c r="F7" s="23">
        <v>450</v>
      </c>
    </row>
    <row r="8" ht="27" customHeight="1" spans="1:6">
      <c r="A8" s="19">
        <v>2</v>
      </c>
      <c r="B8" s="20" t="s">
        <v>667</v>
      </c>
      <c r="C8" s="21" t="s">
        <v>666</v>
      </c>
      <c r="D8" s="22" t="s">
        <v>736</v>
      </c>
      <c r="E8" s="22" t="s">
        <v>738</v>
      </c>
      <c r="F8" s="23">
        <v>3522</v>
      </c>
    </row>
    <row r="9" ht="27" customHeight="1" spans="1:6">
      <c r="A9" s="19">
        <v>3</v>
      </c>
      <c r="B9" s="20" t="s">
        <v>739</v>
      </c>
      <c r="C9" s="21" t="s">
        <v>666</v>
      </c>
      <c r="D9" s="22" t="s">
        <v>736</v>
      </c>
      <c r="E9" s="22" t="s">
        <v>737</v>
      </c>
      <c r="F9" s="23">
        <v>1000</v>
      </c>
    </row>
    <row r="10" ht="27" customHeight="1" spans="1:6">
      <c r="A10" s="19">
        <v>4</v>
      </c>
      <c r="B10" s="20" t="s">
        <v>740</v>
      </c>
      <c r="C10" s="21" t="s">
        <v>666</v>
      </c>
      <c r="D10" s="22" t="s">
        <v>736</v>
      </c>
      <c r="E10" s="22" t="s">
        <v>737</v>
      </c>
      <c r="F10" s="23">
        <v>1515</v>
      </c>
    </row>
    <row r="11" ht="27" customHeight="1" spans="1:6">
      <c r="A11" s="19">
        <v>5</v>
      </c>
      <c r="B11" s="20" t="s">
        <v>741</v>
      </c>
      <c r="C11" s="21" t="s">
        <v>666</v>
      </c>
      <c r="D11" s="22" t="s">
        <v>736</v>
      </c>
      <c r="E11" s="22" t="s">
        <v>738</v>
      </c>
      <c r="F11" s="23">
        <v>4000</v>
      </c>
    </row>
    <row r="12" ht="27" customHeight="1" spans="1:6">
      <c r="A12" s="19">
        <v>6</v>
      </c>
      <c r="B12" s="20" t="s">
        <v>742</v>
      </c>
      <c r="C12" s="21" t="s">
        <v>666</v>
      </c>
      <c r="D12" s="22" t="s">
        <v>736</v>
      </c>
      <c r="E12" s="22" t="s">
        <v>738</v>
      </c>
      <c r="F12" s="23">
        <v>1500</v>
      </c>
    </row>
    <row r="13" ht="27" customHeight="1" spans="1:6">
      <c r="A13" s="19">
        <v>7</v>
      </c>
      <c r="B13" s="20" t="s">
        <v>743</v>
      </c>
      <c r="C13" s="21" t="s">
        <v>666</v>
      </c>
      <c r="D13" s="22" t="s">
        <v>736</v>
      </c>
      <c r="E13" s="22" t="s">
        <v>738</v>
      </c>
      <c r="F13" s="23">
        <v>550</v>
      </c>
    </row>
    <row r="14" ht="27" customHeight="1" spans="1:6">
      <c r="A14" s="19">
        <v>8</v>
      </c>
      <c r="B14" s="20" t="s">
        <v>744</v>
      </c>
      <c r="C14" s="21" t="s">
        <v>666</v>
      </c>
      <c r="D14" s="22" t="s">
        <v>736</v>
      </c>
      <c r="E14" s="22" t="s">
        <v>737</v>
      </c>
      <c r="F14" s="23">
        <v>500</v>
      </c>
    </row>
    <row r="15" ht="27" customHeight="1" spans="1:6">
      <c r="A15" s="19">
        <v>9</v>
      </c>
      <c r="B15" s="20" t="s">
        <v>745</v>
      </c>
      <c r="C15" s="21" t="s">
        <v>746</v>
      </c>
      <c r="D15" s="22" t="s">
        <v>736</v>
      </c>
      <c r="E15" s="22" t="s">
        <v>747</v>
      </c>
      <c r="F15" s="23">
        <v>1000</v>
      </c>
    </row>
    <row r="16" ht="27" customHeight="1" spans="1:6">
      <c r="A16" s="19">
        <v>10</v>
      </c>
      <c r="B16" s="20" t="s">
        <v>748</v>
      </c>
      <c r="C16" s="21" t="s">
        <v>746</v>
      </c>
      <c r="D16" s="22" t="s">
        <v>736</v>
      </c>
      <c r="E16" s="22" t="s">
        <v>747</v>
      </c>
      <c r="F16" s="23">
        <v>1000</v>
      </c>
    </row>
    <row r="17" s="3" customFormat="1" ht="27" customHeight="1" spans="1:6">
      <c r="A17" s="19">
        <v>11</v>
      </c>
      <c r="B17" s="20" t="s">
        <v>749</v>
      </c>
      <c r="C17" s="21" t="s">
        <v>746</v>
      </c>
      <c r="D17" s="22" t="s">
        <v>736</v>
      </c>
      <c r="E17" s="22" t="s">
        <v>747</v>
      </c>
      <c r="F17" s="23">
        <v>500</v>
      </c>
    </row>
    <row r="18" s="3" customFormat="1" ht="27" customHeight="1" spans="1:6">
      <c r="A18" s="19">
        <v>12</v>
      </c>
      <c r="B18" s="24" t="s">
        <v>750</v>
      </c>
      <c r="C18" s="25" t="s">
        <v>751</v>
      </c>
      <c r="D18" s="24" t="s">
        <v>736</v>
      </c>
      <c r="E18" s="24" t="s">
        <v>747</v>
      </c>
      <c r="F18" s="23">
        <v>1500</v>
      </c>
    </row>
    <row r="19" ht="27" customHeight="1" spans="1:6">
      <c r="A19" s="19">
        <v>13</v>
      </c>
      <c r="B19" s="26" t="s">
        <v>752</v>
      </c>
      <c r="C19" s="27" t="s">
        <v>753</v>
      </c>
      <c r="D19" s="24" t="s">
        <v>736</v>
      </c>
      <c r="E19" s="24" t="s">
        <v>754</v>
      </c>
      <c r="F19" s="23">
        <v>500</v>
      </c>
    </row>
    <row r="20" ht="27" customHeight="1" spans="1:6">
      <c r="A20" s="19">
        <v>14</v>
      </c>
      <c r="B20" s="20" t="s">
        <v>755</v>
      </c>
      <c r="C20" s="21" t="s">
        <v>756</v>
      </c>
      <c r="D20" s="22" t="s">
        <v>736</v>
      </c>
      <c r="E20" s="22" t="s">
        <v>747</v>
      </c>
      <c r="F20" s="23">
        <v>3000</v>
      </c>
    </row>
    <row r="21" ht="27" customHeight="1" spans="1:6">
      <c r="A21" s="19">
        <v>15</v>
      </c>
      <c r="B21" s="20" t="s">
        <v>757</v>
      </c>
      <c r="C21" s="21" t="s">
        <v>756</v>
      </c>
      <c r="D21" s="22" t="s">
        <v>736</v>
      </c>
      <c r="E21" s="22" t="s">
        <v>747</v>
      </c>
      <c r="F21" s="23">
        <v>4000</v>
      </c>
    </row>
    <row r="22" ht="27" customHeight="1" spans="1:6">
      <c r="A22" s="19">
        <v>16</v>
      </c>
      <c r="B22" s="20" t="s">
        <v>758</v>
      </c>
      <c r="C22" s="21" t="s">
        <v>759</v>
      </c>
      <c r="D22" s="22" t="s">
        <v>760</v>
      </c>
      <c r="E22" s="22" t="s">
        <v>761</v>
      </c>
      <c r="F22" s="23">
        <v>717</v>
      </c>
    </row>
    <row r="23" ht="27" customHeight="1" spans="1:6">
      <c r="A23" s="19">
        <v>17</v>
      </c>
      <c r="B23" s="20" t="s">
        <v>762</v>
      </c>
      <c r="C23" s="21" t="s">
        <v>763</v>
      </c>
      <c r="D23" s="22" t="s">
        <v>760</v>
      </c>
      <c r="E23" s="22" t="s">
        <v>761</v>
      </c>
      <c r="F23" s="23">
        <v>1400</v>
      </c>
    </row>
    <row r="24" ht="27" customHeight="1" spans="1:6">
      <c r="A24" s="19">
        <v>18</v>
      </c>
      <c r="B24" s="20" t="s">
        <v>764</v>
      </c>
      <c r="C24" s="21" t="s">
        <v>666</v>
      </c>
      <c r="D24" s="22" t="s">
        <v>760</v>
      </c>
      <c r="E24" s="22" t="s">
        <v>761</v>
      </c>
      <c r="F24" s="23">
        <v>400</v>
      </c>
    </row>
    <row r="25" ht="27" customHeight="1" spans="1:6">
      <c r="A25" s="19">
        <v>19</v>
      </c>
      <c r="B25" s="20" t="s">
        <v>765</v>
      </c>
      <c r="C25" s="21" t="s">
        <v>666</v>
      </c>
      <c r="D25" s="22" t="s">
        <v>760</v>
      </c>
      <c r="E25" s="22" t="s">
        <v>761</v>
      </c>
      <c r="F25" s="23">
        <v>500</v>
      </c>
    </row>
    <row r="26" ht="27" customHeight="1" spans="1:6">
      <c r="A26" s="19">
        <v>20</v>
      </c>
      <c r="B26" s="20" t="s">
        <v>766</v>
      </c>
      <c r="C26" s="21" t="s">
        <v>666</v>
      </c>
      <c r="D26" s="22" t="s">
        <v>760</v>
      </c>
      <c r="E26" s="22" t="s">
        <v>761</v>
      </c>
      <c r="F26" s="23">
        <v>6000</v>
      </c>
    </row>
    <row r="27" ht="27" customHeight="1" spans="1:6">
      <c r="A27" s="19">
        <v>21</v>
      </c>
      <c r="B27" s="20" t="s">
        <v>767</v>
      </c>
      <c r="C27" s="21" t="s">
        <v>768</v>
      </c>
      <c r="D27" s="22" t="s">
        <v>760</v>
      </c>
      <c r="E27" s="22" t="s">
        <v>761</v>
      </c>
      <c r="F27" s="23">
        <v>1944</v>
      </c>
    </row>
    <row r="28" ht="27" customHeight="1" spans="1:6">
      <c r="A28" s="19">
        <v>22</v>
      </c>
      <c r="B28" s="20" t="s">
        <v>769</v>
      </c>
      <c r="C28" s="21" t="s">
        <v>666</v>
      </c>
      <c r="D28" s="22" t="s">
        <v>760</v>
      </c>
      <c r="E28" s="22" t="s">
        <v>761</v>
      </c>
      <c r="F28" s="23">
        <v>1100</v>
      </c>
    </row>
    <row r="29" ht="27" customHeight="1" spans="1:6">
      <c r="A29" s="19">
        <v>23</v>
      </c>
      <c r="B29" s="20" t="s">
        <v>770</v>
      </c>
      <c r="C29" s="21" t="s">
        <v>666</v>
      </c>
      <c r="D29" s="22" t="s">
        <v>760</v>
      </c>
      <c r="E29" s="22" t="s">
        <v>761</v>
      </c>
      <c r="F29" s="23">
        <v>500</v>
      </c>
    </row>
    <row r="30" ht="27" customHeight="1" spans="1:6">
      <c r="A30" s="19">
        <v>24</v>
      </c>
      <c r="B30" s="20" t="s">
        <v>771</v>
      </c>
      <c r="C30" s="21" t="s">
        <v>666</v>
      </c>
      <c r="D30" s="22" t="s">
        <v>760</v>
      </c>
      <c r="E30" s="22" t="s">
        <v>761</v>
      </c>
      <c r="F30" s="23">
        <v>2150</v>
      </c>
    </row>
    <row r="31" s="4" customFormat="1" ht="27" customHeight="1" spans="1:6">
      <c r="A31" s="19">
        <v>25</v>
      </c>
      <c r="B31" s="20" t="s">
        <v>772</v>
      </c>
      <c r="C31" s="21" t="s">
        <v>666</v>
      </c>
      <c r="D31" s="22" t="s">
        <v>760</v>
      </c>
      <c r="E31" s="22" t="s">
        <v>761</v>
      </c>
      <c r="F31" s="23">
        <v>2000</v>
      </c>
    </row>
    <row r="32" s="3" customFormat="1" ht="27" customHeight="1" spans="1:6">
      <c r="A32" s="19">
        <v>26</v>
      </c>
      <c r="B32" s="20" t="s">
        <v>773</v>
      </c>
      <c r="C32" s="21" t="s">
        <v>666</v>
      </c>
      <c r="D32" s="22" t="s">
        <v>760</v>
      </c>
      <c r="E32" s="22" t="s">
        <v>761</v>
      </c>
      <c r="F32" s="23">
        <v>325</v>
      </c>
    </row>
    <row r="33" s="3" customFormat="1" ht="27" customHeight="1" spans="1:6">
      <c r="A33" s="19">
        <v>27</v>
      </c>
      <c r="B33" s="20" t="s">
        <v>774</v>
      </c>
      <c r="C33" s="21" t="s">
        <v>666</v>
      </c>
      <c r="D33" s="22" t="s">
        <v>760</v>
      </c>
      <c r="E33" s="22" t="s">
        <v>761</v>
      </c>
      <c r="F33" s="23">
        <v>200</v>
      </c>
    </row>
    <row r="34" s="3" customFormat="1" ht="27" customHeight="1" spans="1:6">
      <c r="A34" s="19">
        <v>28</v>
      </c>
      <c r="B34" s="20" t="s">
        <v>775</v>
      </c>
      <c r="C34" s="21" t="s">
        <v>666</v>
      </c>
      <c r="D34" s="22" t="s">
        <v>760</v>
      </c>
      <c r="E34" s="22" t="s">
        <v>761</v>
      </c>
      <c r="F34" s="23">
        <v>100</v>
      </c>
    </row>
    <row r="35" s="3" customFormat="1" ht="27" customHeight="1" spans="1:6">
      <c r="A35" s="19">
        <v>29</v>
      </c>
      <c r="B35" s="28" t="s">
        <v>776</v>
      </c>
      <c r="C35" s="29" t="s">
        <v>652</v>
      </c>
      <c r="D35" s="28" t="s">
        <v>760</v>
      </c>
      <c r="E35" s="28" t="s">
        <v>761</v>
      </c>
      <c r="F35" s="23">
        <v>2200</v>
      </c>
    </row>
    <row r="36" s="3" customFormat="1" ht="27" customHeight="1" spans="1:6">
      <c r="A36" s="19">
        <v>30</v>
      </c>
      <c r="B36" s="22" t="s">
        <v>777</v>
      </c>
      <c r="C36" s="30" t="s">
        <v>778</v>
      </c>
      <c r="D36" s="22" t="s">
        <v>760</v>
      </c>
      <c r="E36" s="22" t="s">
        <v>761</v>
      </c>
      <c r="F36" s="23">
        <v>209</v>
      </c>
    </row>
    <row r="37" s="3" customFormat="1" ht="27" customHeight="1" spans="1:6">
      <c r="A37" s="19">
        <v>31</v>
      </c>
      <c r="B37" s="24" t="s">
        <v>779</v>
      </c>
      <c r="C37" s="25" t="s">
        <v>780</v>
      </c>
      <c r="D37" s="22" t="s">
        <v>760</v>
      </c>
      <c r="E37" s="22" t="s">
        <v>761</v>
      </c>
      <c r="F37" s="23">
        <v>5682</v>
      </c>
    </row>
    <row r="38" s="3" customFormat="1" ht="27" customHeight="1" spans="1:6">
      <c r="A38" s="19">
        <v>32</v>
      </c>
      <c r="B38" s="24" t="s">
        <v>781</v>
      </c>
      <c r="C38" s="25" t="s">
        <v>635</v>
      </c>
      <c r="D38" s="24" t="s">
        <v>782</v>
      </c>
      <c r="E38" s="24" t="s">
        <v>761</v>
      </c>
      <c r="F38" s="23">
        <v>60</v>
      </c>
    </row>
    <row r="39" ht="27" customHeight="1" spans="1:6">
      <c r="A39" s="19">
        <v>33</v>
      </c>
      <c r="B39" s="22" t="s">
        <v>783</v>
      </c>
      <c r="C39" s="30" t="s">
        <v>784</v>
      </c>
      <c r="D39" s="22" t="s">
        <v>760</v>
      </c>
      <c r="E39" s="22" t="s">
        <v>761</v>
      </c>
      <c r="F39" s="23">
        <v>65</v>
      </c>
    </row>
    <row r="40" ht="27" customHeight="1" spans="1:6">
      <c r="A40" s="19">
        <v>34</v>
      </c>
      <c r="B40" s="22" t="s">
        <v>785</v>
      </c>
      <c r="C40" s="30" t="s">
        <v>786</v>
      </c>
      <c r="D40" s="22" t="s">
        <v>760</v>
      </c>
      <c r="E40" s="22" t="s">
        <v>761</v>
      </c>
      <c r="F40" s="23">
        <v>37</v>
      </c>
    </row>
    <row r="41" ht="27" customHeight="1" spans="1:6">
      <c r="A41" s="19">
        <v>35</v>
      </c>
      <c r="B41" s="22" t="s">
        <v>787</v>
      </c>
      <c r="C41" s="30" t="s">
        <v>788</v>
      </c>
      <c r="D41" s="22" t="s">
        <v>782</v>
      </c>
      <c r="E41" s="22" t="s">
        <v>761</v>
      </c>
      <c r="F41" s="23">
        <v>1200</v>
      </c>
    </row>
    <row r="42" ht="27" customHeight="1" spans="1:6">
      <c r="A42" s="19">
        <v>36</v>
      </c>
      <c r="B42" s="22" t="s">
        <v>789</v>
      </c>
      <c r="C42" s="30" t="s">
        <v>790</v>
      </c>
      <c r="D42" s="22" t="s">
        <v>782</v>
      </c>
      <c r="E42" s="22" t="s">
        <v>761</v>
      </c>
      <c r="F42" s="23">
        <v>1113</v>
      </c>
    </row>
    <row r="43" ht="27" customHeight="1" spans="1:6">
      <c r="A43" s="19">
        <v>37</v>
      </c>
      <c r="B43" s="24" t="s">
        <v>791</v>
      </c>
      <c r="C43" s="25" t="s">
        <v>792</v>
      </c>
      <c r="D43" s="22" t="s">
        <v>760</v>
      </c>
      <c r="E43" s="22" t="s">
        <v>793</v>
      </c>
      <c r="F43" s="23">
        <v>100</v>
      </c>
    </row>
    <row r="44" ht="27" customHeight="1" spans="1:6">
      <c r="A44" s="19">
        <v>38</v>
      </c>
      <c r="B44" s="24" t="s">
        <v>794</v>
      </c>
      <c r="C44" s="25" t="s">
        <v>792</v>
      </c>
      <c r="D44" s="22" t="s">
        <v>782</v>
      </c>
      <c r="E44" s="22" t="s">
        <v>793</v>
      </c>
      <c r="F44" s="23">
        <v>48</v>
      </c>
    </row>
    <row r="45" ht="27" customHeight="1" spans="1:6">
      <c r="A45" s="19">
        <v>39</v>
      </c>
      <c r="B45" s="24" t="s">
        <v>795</v>
      </c>
      <c r="C45" s="25" t="s">
        <v>714</v>
      </c>
      <c r="D45" s="22" t="s">
        <v>760</v>
      </c>
      <c r="E45" s="22" t="s">
        <v>796</v>
      </c>
      <c r="F45" s="23">
        <v>4170</v>
      </c>
    </row>
    <row r="46" ht="27" customHeight="1" spans="1:6">
      <c r="A46" s="19">
        <v>40</v>
      </c>
      <c r="B46" s="24" t="s">
        <v>797</v>
      </c>
      <c r="C46" s="25" t="s">
        <v>798</v>
      </c>
      <c r="D46" s="22" t="s">
        <v>760</v>
      </c>
      <c r="E46" s="22" t="s">
        <v>761</v>
      </c>
      <c r="F46" s="23">
        <v>2504</v>
      </c>
    </row>
    <row r="47" ht="27" customHeight="1" spans="1:6">
      <c r="A47" s="19">
        <v>41</v>
      </c>
      <c r="B47" s="24" t="s">
        <v>799</v>
      </c>
      <c r="C47" s="25" t="s">
        <v>800</v>
      </c>
      <c r="D47" s="22" t="s">
        <v>782</v>
      </c>
      <c r="E47" s="22" t="s">
        <v>761</v>
      </c>
      <c r="F47" s="23">
        <v>926</v>
      </c>
    </row>
    <row r="48" s="3" customFormat="1" ht="27" customHeight="1" spans="1:6">
      <c r="A48" s="19">
        <v>42</v>
      </c>
      <c r="B48" s="24" t="s">
        <v>801</v>
      </c>
      <c r="C48" s="25" t="s">
        <v>800</v>
      </c>
      <c r="D48" s="22" t="s">
        <v>782</v>
      </c>
      <c r="E48" s="22" t="s">
        <v>761</v>
      </c>
      <c r="F48" s="23">
        <v>1041</v>
      </c>
    </row>
    <row r="49" ht="27" customHeight="1" spans="1:6">
      <c r="A49" s="19">
        <v>43</v>
      </c>
      <c r="B49" s="24" t="s">
        <v>802</v>
      </c>
      <c r="C49" s="25" t="s">
        <v>800</v>
      </c>
      <c r="D49" s="22" t="s">
        <v>782</v>
      </c>
      <c r="E49" s="22" t="s">
        <v>761</v>
      </c>
      <c r="F49" s="23">
        <v>30</v>
      </c>
    </row>
    <row r="50" ht="27" customHeight="1" spans="1:6">
      <c r="A50" s="19">
        <v>44</v>
      </c>
      <c r="B50" s="24" t="s">
        <v>803</v>
      </c>
      <c r="C50" s="25" t="s">
        <v>800</v>
      </c>
      <c r="D50" s="22" t="s">
        <v>782</v>
      </c>
      <c r="E50" s="22" t="s">
        <v>761</v>
      </c>
      <c r="F50" s="23">
        <v>187</v>
      </c>
    </row>
    <row r="51" ht="27" customHeight="1" spans="1:6">
      <c r="A51" s="19">
        <v>45</v>
      </c>
      <c r="B51" s="24" t="s">
        <v>804</v>
      </c>
      <c r="C51" s="25" t="s">
        <v>800</v>
      </c>
      <c r="D51" s="22" t="s">
        <v>782</v>
      </c>
      <c r="E51" s="22" t="s">
        <v>761</v>
      </c>
      <c r="F51" s="23">
        <v>176</v>
      </c>
    </row>
    <row r="52" ht="27" customHeight="1" spans="1:6">
      <c r="A52" s="19">
        <v>46</v>
      </c>
      <c r="B52" s="24" t="s">
        <v>805</v>
      </c>
      <c r="C52" s="25" t="s">
        <v>635</v>
      </c>
      <c r="D52" s="22" t="s">
        <v>782</v>
      </c>
      <c r="E52" s="22" t="s">
        <v>761</v>
      </c>
      <c r="F52" s="23">
        <v>59</v>
      </c>
    </row>
    <row r="53" ht="27" customHeight="1" spans="1:6">
      <c r="A53" s="19">
        <v>47</v>
      </c>
      <c r="B53" s="22" t="s">
        <v>806</v>
      </c>
      <c r="C53" s="30" t="s">
        <v>659</v>
      </c>
      <c r="D53" s="22" t="s">
        <v>760</v>
      </c>
      <c r="E53" s="22" t="s">
        <v>761</v>
      </c>
      <c r="F53" s="23">
        <v>81</v>
      </c>
    </row>
    <row r="54" s="5" customFormat="1" ht="27" customHeight="1" spans="1:6">
      <c r="A54" s="19">
        <v>48</v>
      </c>
      <c r="B54" s="24" t="s">
        <v>807</v>
      </c>
      <c r="C54" s="25" t="s">
        <v>808</v>
      </c>
      <c r="D54" s="22" t="s">
        <v>782</v>
      </c>
      <c r="E54" s="22" t="s">
        <v>761</v>
      </c>
      <c r="F54" s="23">
        <v>355</v>
      </c>
    </row>
    <row r="55" ht="27" customHeight="1" spans="1:6">
      <c r="A55" s="19">
        <v>49</v>
      </c>
      <c r="B55" s="24" t="s">
        <v>809</v>
      </c>
      <c r="C55" s="25" t="s">
        <v>810</v>
      </c>
      <c r="D55" s="22" t="s">
        <v>782</v>
      </c>
      <c r="E55" s="22" t="s">
        <v>761</v>
      </c>
      <c r="F55" s="23">
        <v>370</v>
      </c>
    </row>
    <row r="56" ht="27" customHeight="1" spans="1:6">
      <c r="A56" s="19">
        <v>50</v>
      </c>
      <c r="B56" s="24" t="s">
        <v>811</v>
      </c>
      <c r="C56" s="25" t="s">
        <v>640</v>
      </c>
      <c r="D56" s="22" t="s">
        <v>760</v>
      </c>
      <c r="E56" s="22" t="s">
        <v>761</v>
      </c>
      <c r="F56" s="23">
        <v>400</v>
      </c>
    </row>
    <row r="57" ht="27" customHeight="1" spans="1:6">
      <c r="A57" s="19">
        <v>51</v>
      </c>
      <c r="B57" s="24" t="s">
        <v>812</v>
      </c>
      <c r="C57" s="25" t="s">
        <v>813</v>
      </c>
      <c r="D57" s="22" t="s">
        <v>760</v>
      </c>
      <c r="E57" s="22" t="s">
        <v>761</v>
      </c>
      <c r="F57" s="23">
        <v>264</v>
      </c>
    </row>
    <row r="58" ht="27" customHeight="1" spans="1:6">
      <c r="A58" s="19">
        <v>52</v>
      </c>
      <c r="B58" s="24" t="s">
        <v>814</v>
      </c>
      <c r="C58" s="25" t="s">
        <v>815</v>
      </c>
      <c r="D58" s="22" t="s">
        <v>782</v>
      </c>
      <c r="E58" s="22" t="s">
        <v>816</v>
      </c>
      <c r="F58" s="23">
        <v>200</v>
      </c>
    </row>
    <row r="59" ht="27" customHeight="1" spans="1:6">
      <c r="A59" s="19">
        <v>53</v>
      </c>
      <c r="B59" s="24" t="s">
        <v>817</v>
      </c>
      <c r="C59" s="25" t="s">
        <v>800</v>
      </c>
      <c r="D59" s="22" t="s">
        <v>782</v>
      </c>
      <c r="E59" s="22" t="s">
        <v>818</v>
      </c>
      <c r="F59" s="23">
        <v>650</v>
      </c>
    </row>
    <row r="60" s="2" customFormat="1" ht="27" customHeight="1" spans="1:6">
      <c r="A60" s="18" t="s">
        <v>723</v>
      </c>
      <c r="B60" s="15" t="s">
        <v>819</v>
      </c>
      <c r="C60" s="15"/>
      <c r="D60" s="16"/>
      <c r="E60" s="16"/>
      <c r="F60" s="17">
        <f>SUM(F61:F85)</f>
        <v>40400</v>
      </c>
    </row>
    <row r="61" ht="27" customHeight="1" spans="1:6">
      <c r="A61" s="19">
        <v>1</v>
      </c>
      <c r="B61" s="24" t="s">
        <v>820</v>
      </c>
      <c r="C61" s="27" t="s">
        <v>652</v>
      </c>
      <c r="D61" s="22"/>
      <c r="E61" s="22" t="s">
        <v>821</v>
      </c>
      <c r="F61" s="23">
        <v>3300</v>
      </c>
    </row>
    <row r="62" ht="27" customHeight="1" spans="1:6">
      <c r="A62" s="19">
        <v>2</v>
      </c>
      <c r="B62" s="24" t="s">
        <v>822</v>
      </c>
      <c r="C62" s="29" t="s">
        <v>652</v>
      </c>
      <c r="D62" s="22"/>
      <c r="E62" s="22" t="s">
        <v>823</v>
      </c>
      <c r="F62" s="23">
        <v>2000</v>
      </c>
    </row>
    <row r="63" ht="27" customHeight="1" spans="1:6">
      <c r="A63" s="19">
        <v>3</v>
      </c>
      <c r="B63" s="24" t="s">
        <v>824</v>
      </c>
      <c r="C63" s="29" t="s">
        <v>652</v>
      </c>
      <c r="D63" s="22"/>
      <c r="E63" s="22" t="s">
        <v>821</v>
      </c>
      <c r="F63" s="23">
        <v>2700</v>
      </c>
    </row>
    <row r="64" ht="27" customHeight="1" spans="1:6">
      <c r="A64" s="19">
        <v>4</v>
      </c>
      <c r="B64" s="24" t="s">
        <v>825</v>
      </c>
      <c r="C64" s="29" t="s">
        <v>778</v>
      </c>
      <c r="D64" s="22"/>
      <c r="E64" s="22" t="s">
        <v>821</v>
      </c>
      <c r="F64" s="23">
        <v>800</v>
      </c>
    </row>
    <row r="65" ht="27" customHeight="1" spans="1:6">
      <c r="A65" s="19">
        <v>5</v>
      </c>
      <c r="B65" s="24" t="s">
        <v>826</v>
      </c>
      <c r="C65" s="29" t="s">
        <v>827</v>
      </c>
      <c r="D65" s="22"/>
      <c r="E65" s="22" t="s">
        <v>823</v>
      </c>
      <c r="F65" s="23">
        <v>892</v>
      </c>
    </row>
    <row r="66" ht="27" customHeight="1" spans="1:6">
      <c r="A66" s="19">
        <v>6</v>
      </c>
      <c r="B66" s="24" t="s">
        <v>828</v>
      </c>
      <c r="C66" s="29" t="s">
        <v>815</v>
      </c>
      <c r="D66" s="22"/>
      <c r="E66" s="22" t="s">
        <v>823</v>
      </c>
      <c r="F66" s="23">
        <v>1607</v>
      </c>
    </row>
    <row r="67" ht="27" customHeight="1" spans="1:6">
      <c r="A67" s="19">
        <v>7</v>
      </c>
      <c r="B67" s="24" t="s">
        <v>829</v>
      </c>
      <c r="C67" s="29" t="s">
        <v>830</v>
      </c>
      <c r="D67" s="22"/>
      <c r="E67" s="22" t="s">
        <v>823</v>
      </c>
      <c r="F67" s="23">
        <v>744.57</v>
      </c>
    </row>
    <row r="68" ht="27" customHeight="1" spans="1:6">
      <c r="A68" s="19">
        <v>8</v>
      </c>
      <c r="B68" s="24" t="s">
        <v>831</v>
      </c>
      <c r="C68" s="29" t="s">
        <v>666</v>
      </c>
      <c r="D68" s="22"/>
      <c r="E68" s="22" t="s">
        <v>823</v>
      </c>
      <c r="F68" s="23">
        <v>685.43</v>
      </c>
    </row>
    <row r="69" ht="27" customHeight="1" spans="1:6">
      <c r="A69" s="19">
        <v>9</v>
      </c>
      <c r="B69" s="24" t="s">
        <v>832</v>
      </c>
      <c r="C69" s="29" t="s">
        <v>833</v>
      </c>
      <c r="D69" s="22"/>
      <c r="E69" s="22" t="s">
        <v>823</v>
      </c>
      <c r="F69" s="23">
        <v>1475</v>
      </c>
    </row>
    <row r="70" ht="27" customHeight="1" spans="1:6">
      <c r="A70" s="19">
        <v>10</v>
      </c>
      <c r="B70" s="24" t="s">
        <v>834</v>
      </c>
      <c r="C70" s="29" t="s">
        <v>833</v>
      </c>
      <c r="D70" s="22"/>
      <c r="E70" s="22" t="s">
        <v>823</v>
      </c>
      <c r="F70" s="23">
        <v>939</v>
      </c>
    </row>
    <row r="71" ht="27" customHeight="1" spans="1:6">
      <c r="A71" s="19">
        <v>11</v>
      </c>
      <c r="B71" s="24" t="s">
        <v>835</v>
      </c>
      <c r="C71" s="27" t="s">
        <v>836</v>
      </c>
      <c r="D71" s="22"/>
      <c r="E71" s="22" t="s">
        <v>823</v>
      </c>
      <c r="F71" s="23">
        <v>700</v>
      </c>
    </row>
    <row r="72" ht="27" customHeight="1" spans="1:6">
      <c r="A72" s="19">
        <v>12</v>
      </c>
      <c r="B72" s="24" t="s">
        <v>837</v>
      </c>
      <c r="C72" s="27" t="s">
        <v>836</v>
      </c>
      <c r="D72" s="22"/>
      <c r="E72" s="22" t="s">
        <v>823</v>
      </c>
      <c r="F72" s="23">
        <v>117</v>
      </c>
    </row>
    <row r="73" ht="27" customHeight="1" spans="1:6">
      <c r="A73" s="19">
        <v>13</v>
      </c>
      <c r="B73" s="24" t="s">
        <v>838</v>
      </c>
      <c r="C73" s="27" t="s">
        <v>836</v>
      </c>
      <c r="D73" s="22"/>
      <c r="E73" s="22" t="s">
        <v>823</v>
      </c>
      <c r="F73" s="23">
        <v>855</v>
      </c>
    </row>
    <row r="74" ht="27" customHeight="1" spans="1:6">
      <c r="A74" s="19">
        <v>14</v>
      </c>
      <c r="B74" s="24" t="s">
        <v>839</v>
      </c>
      <c r="C74" s="27" t="s">
        <v>763</v>
      </c>
      <c r="D74" s="22"/>
      <c r="E74" s="22" t="s">
        <v>823</v>
      </c>
      <c r="F74" s="23">
        <v>1000</v>
      </c>
    </row>
    <row r="75" ht="27" customHeight="1" spans="1:6">
      <c r="A75" s="19">
        <v>15</v>
      </c>
      <c r="B75" s="24" t="s">
        <v>840</v>
      </c>
      <c r="C75" s="27" t="s">
        <v>666</v>
      </c>
      <c r="D75" s="22"/>
      <c r="E75" s="22" t="s">
        <v>823</v>
      </c>
      <c r="F75" s="23">
        <v>1281</v>
      </c>
    </row>
    <row r="76" ht="27" customHeight="1" spans="1:6">
      <c r="A76" s="19">
        <v>16</v>
      </c>
      <c r="B76" s="24" t="s">
        <v>841</v>
      </c>
      <c r="C76" s="27" t="s">
        <v>798</v>
      </c>
      <c r="D76" s="22"/>
      <c r="E76" s="22" t="s">
        <v>823</v>
      </c>
      <c r="F76" s="23">
        <v>9166</v>
      </c>
    </row>
    <row r="77" ht="27" customHeight="1" spans="1:6">
      <c r="A77" s="19">
        <v>17</v>
      </c>
      <c r="B77" s="24" t="s">
        <v>842</v>
      </c>
      <c r="C77" s="27" t="s">
        <v>631</v>
      </c>
      <c r="D77" s="22"/>
      <c r="E77" s="22" t="s">
        <v>823</v>
      </c>
      <c r="F77" s="23">
        <v>4351</v>
      </c>
    </row>
    <row r="78" ht="27" customHeight="1" spans="1:6">
      <c r="A78" s="19">
        <v>18</v>
      </c>
      <c r="B78" s="24" t="s">
        <v>843</v>
      </c>
      <c r="C78" s="27" t="s">
        <v>844</v>
      </c>
      <c r="D78" s="22"/>
      <c r="E78" s="22" t="s">
        <v>845</v>
      </c>
      <c r="F78" s="23">
        <v>1046</v>
      </c>
    </row>
    <row r="79" ht="27" customHeight="1" spans="1:6">
      <c r="A79" s="19">
        <v>19</v>
      </c>
      <c r="B79" s="24" t="s">
        <v>846</v>
      </c>
      <c r="C79" s="27" t="s">
        <v>659</v>
      </c>
      <c r="D79" s="22"/>
      <c r="E79" s="22" t="s">
        <v>821</v>
      </c>
      <c r="F79" s="23">
        <v>3518</v>
      </c>
    </row>
    <row r="80" ht="27" customHeight="1" spans="1:6">
      <c r="A80" s="19">
        <v>20</v>
      </c>
      <c r="B80" s="24" t="s">
        <v>847</v>
      </c>
      <c r="C80" s="27" t="s">
        <v>848</v>
      </c>
      <c r="D80" s="22"/>
      <c r="E80" s="22" t="s">
        <v>823</v>
      </c>
      <c r="F80" s="23">
        <v>1000</v>
      </c>
    </row>
    <row r="81" ht="27" customHeight="1" spans="1:6">
      <c r="A81" s="19">
        <v>21</v>
      </c>
      <c r="B81" s="24" t="s">
        <v>849</v>
      </c>
      <c r="C81" s="27" t="s">
        <v>850</v>
      </c>
      <c r="D81" s="22"/>
      <c r="E81" s="22" t="s">
        <v>821</v>
      </c>
      <c r="F81" s="23">
        <v>700</v>
      </c>
    </row>
    <row r="82" ht="27" customHeight="1" spans="1:6">
      <c r="A82" s="19">
        <v>22</v>
      </c>
      <c r="B82" s="24" t="s">
        <v>851</v>
      </c>
      <c r="C82" s="27" t="s">
        <v>852</v>
      </c>
      <c r="D82" s="22"/>
      <c r="E82" s="22" t="s">
        <v>821</v>
      </c>
      <c r="F82" s="23">
        <v>285</v>
      </c>
    </row>
    <row r="83" ht="27" customHeight="1" spans="1:6">
      <c r="A83" s="19">
        <v>23</v>
      </c>
      <c r="B83" s="24" t="s">
        <v>853</v>
      </c>
      <c r="C83" s="27" t="s">
        <v>852</v>
      </c>
      <c r="D83" s="22"/>
      <c r="E83" s="22" t="s">
        <v>821</v>
      </c>
      <c r="F83" s="23">
        <v>375</v>
      </c>
    </row>
    <row r="84" ht="27" customHeight="1" spans="1:6">
      <c r="A84" s="19">
        <v>24</v>
      </c>
      <c r="B84" s="24" t="s">
        <v>854</v>
      </c>
      <c r="C84" s="27" t="s">
        <v>631</v>
      </c>
      <c r="D84" s="22"/>
      <c r="E84" s="22" t="s">
        <v>823</v>
      </c>
      <c r="F84" s="23">
        <v>450</v>
      </c>
    </row>
    <row r="85" ht="27" customHeight="1" spans="1:6">
      <c r="A85" s="19">
        <v>25</v>
      </c>
      <c r="B85" s="24" t="s">
        <v>855</v>
      </c>
      <c r="C85" s="27" t="s">
        <v>640</v>
      </c>
      <c r="D85" s="22"/>
      <c r="E85" s="22" t="s">
        <v>823</v>
      </c>
      <c r="F85" s="23">
        <v>413</v>
      </c>
    </row>
  </sheetData>
  <mergeCells count="2">
    <mergeCell ref="A2:F2"/>
    <mergeCell ref="A3:B3"/>
  </mergeCells>
  <dataValidations count="2">
    <dataValidation type="list" allowBlank="1" showInputMessage="1" showErrorMessage="1" sqref="D6:D60">
      <formula1>"23401 基础设施建设 ,23402 抗疫相关支出-保居民就业, 23402 抗疫相关支出-保基本民生, 23402 抗疫相关支出-保市场主体等"</formula1>
    </dataValidation>
    <dataValidation type="list" allowBlank="1" showInputMessage="1" showErrorMessage="1" sqref="E7:E17 E19:E58">
      <formula1>#REF!</formula1>
    </dataValidation>
  </dataValidations>
  <printOptions horizontalCentered="1"/>
  <pageMargins left="0.275590551181102" right="0.15748031496063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目录</vt:lpstr>
      <vt:lpstr>表1-区本级公共预算</vt:lpstr>
      <vt:lpstr>表2-区本级支出功能科目</vt:lpstr>
      <vt:lpstr>表3-区本级基金</vt:lpstr>
      <vt:lpstr>表4-区本级国资</vt:lpstr>
      <vt:lpstr>表5-债务</vt:lpstr>
      <vt:lpstr>表6-债务明细安排</vt:lpstr>
      <vt:lpstr>表7-抗疫特别国债项目明细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何江</dc:creator>
  <cp:lastModifiedBy>Administrator</cp:lastModifiedBy>
  <dcterms:created xsi:type="dcterms:W3CDTF">2018-08-24T09:18:00Z</dcterms:created>
  <cp:lastPrinted>2020-10-19T09:42:00Z</cp:lastPrinted>
  <dcterms:modified xsi:type="dcterms:W3CDTF">2022-04-14T06:41:11Z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